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C:\Users\Jason\Desktop\"/>
    </mc:Choice>
  </mc:AlternateContent>
  <xr:revisionPtr revIDLastSave="0" documentId="8_{82E12DFF-CBA0-49A2-9B8F-1DED4FD1B568}" xr6:coauthVersionLast="45" xr6:coauthVersionMax="45" xr10:uidLastSave="{00000000-0000-0000-0000-000000000000}"/>
  <bookViews>
    <workbookView xWindow="-103" yWindow="-103" windowWidth="24892" windowHeight="15189" firstSheet="1" activeTab="1" xr2:uid="{00000000-000D-0000-FFFF-FFFF00000000}"/>
  </bookViews>
  <sheets>
    <sheet name="Divisions" sheetId="42" state="hidden" r:id="rId1"/>
    <sheet name="Program Registration" sheetId="9" r:id="rId2"/>
    <sheet name="Team 1 Information" sheetId="29" r:id="rId3"/>
    <sheet name="Team 2 Information" sheetId="84" r:id="rId4"/>
    <sheet name="Team 3 Information" sheetId="85" r:id="rId5"/>
    <sheet name="Team 4 Information" sheetId="86" r:id="rId6"/>
    <sheet name="Team 5 Information" sheetId="87" r:id="rId7"/>
    <sheet name="Team 6 Information" sheetId="88" r:id="rId8"/>
    <sheet name="Team 7 Information" sheetId="89" r:id="rId9"/>
    <sheet name="Team 8 Information" sheetId="90" r:id="rId10"/>
    <sheet name="Team 9 Information" sheetId="91" r:id="rId11"/>
    <sheet name="Team 10 Information" sheetId="92" r:id="rId12"/>
  </sheets>
  <definedNames>
    <definedName name="_xlnm._FilterDatabase" localSheetId="2" hidden="1">'Team 1 Information'!$B$2:$M$12</definedName>
    <definedName name="_xlnm._FilterDatabase" localSheetId="11" hidden="1">'Team 10 Information'!$B$2:$M$12</definedName>
    <definedName name="_xlnm._FilterDatabase" localSheetId="3" hidden="1">'Team 2 Information'!$B$2:$M$12</definedName>
    <definedName name="_xlnm._FilterDatabase" localSheetId="4" hidden="1">'Team 3 Information'!$B$2:$M$12</definedName>
    <definedName name="_xlnm._FilterDatabase" localSheetId="5" hidden="1">'Team 4 Information'!$B$2:$M$12</definedName>
    <definedName name="_xlnm._FilterDatabase" localSheetId="6" hidden="1">'Team 5 Information'!$B$2:$M$12</definedName>
    <definedName name="_xlnm._FilterDatabase" localSheetId="7" hidden="1">'Team 6 Information'!$B$2:$M$12</definedName>
    <definedName name="_xlnm._FilterDatabase" localSheetId="8" hidden="1">'Team 7 Information'!$B$2:$M$12</definedName>
    <definedName name="_xlnm._FilterDatabase" localSheetId="9" hidden="1">'Team 8 Information'!$B$2:$M$12</definedName>
    <definedName name="_xlnm._FilterDatabase" localSheetId="10" hidden="1">'Team 9 Information'!$B$2:$M$12</definedName>
    <definedName name="ALLSTAR">Divisions!$C$3:$C$118</definedName>
    <definedName name="Categories">#REF!</definedName>
    <definedName name="Category">#REF!</definedName>
    <definedName name="INDIVIDUALS">Divisions!$D$16:$D$27</definedName>
    <definedName name="Levels">#REF!</definedName>
    <definedName name="niv">#REF!</definedName>
    <definedName name="Niveau">#REF!</definedName>
    <definedName name="NOVICE_PREP_CHEER_ABILITIES">Divisions!$F$3:$F$31</definedName>
    <definedName name="PREP">Divisions!$F$3:$F$31</definedName>
    <definedName name="_xlnm.Print_Area" localSheetId="1">'Program Registration'!$A$1:$L$51</definedName>
    <definedName name="_xlnm.Print_Area" localSheetId="2">'Team 1 Information'!$B$1:$M$31</definedName>
    <definedName name="_xlnm.Print_Area" localSheetId="11">'Team 10 Information'!$B$1:$M$31</definedName>
    <definedName name="_xlnm.Print_Area" localSheetId="3">'Team 2 Information'!$B$1:$M$31</definedName>
    <definedName name="_xlnm.Print_Area" localSheetId="4">'Team 3 Information'!$B$1:$M$31</definedName>
    <definedName name="_xlnm.Print_Area" localSheetId="5">'Team 4 Information'!$B$1:$M$31</definedName>
    <definedName name="_xlnm.Print_Area" localSheetId="6">'Team 5 Information'!$B$1:$M$31</definedName>
    <definedName name="_xlnm.Print_Area" localSheetId="7">'Team 6 Information'!$B$1:$M$31</definedName>
    <definedName name="_xlnm.Print_Area" localSheetId="8">'Team 7 Information'!$B$1:$M$31</definedName>
    <definedName name="_xlnm.Print_Area" localSheetId="9">'Team 8 Information'!$B$1:$M$31</definedName>
    <definedName name="_xlnm.Print_Area" localSheetId="10">'Team 9 Information'!$B$1:$M$31</definedName>
    <definedName name="SCHOOL">Divisions!$E$3:$E$41</definedName>
    <definedName name="SCOLAIRE">Divisions!$E$3:$E$22</definedName>
    <definedName name="SELECTONE">Divisions!$B$2:$B$2</definedName>
    <definedName name="STUNT">Divisions!$D$3:$D$11</definedName>
    <definedName name="TaxRates">Divisions!$D$92:$E$105</definedName>
  </definedNames>
  <calcPr calcId="181029"/>
</workbook>
</file>

<file path=xl/calcChain.xml><?xml version="1.0" encoding="utf-8"?>
<calcChain xmlns="http://schemas.openxmlformats.org/spreadsheetml/2006/main">
  <c r="O12" i="92" l="1"/>
  <c r="O12" i="91"/>
  <c r="O12" i="90"/>
  <c r="O12" i="89"/>
  <c r="O12" i="88"/>
  <c r="O12" i="87"/>
  <c r="O12" i="86"/>
  <c r="O12" i="85"/>
  <c r="O12" i="84"/>
  <c r="K26" i="9" l="1"/>
  <c r="K25" i="9"/>
  <c r="K24" i="9"/>
  <c r="B50" i="9" l="1"/>
  <c r="I40" i="9" l="1"/>
  <c r="O12" i="29"/>
  <c r="K36" i="9" l="1"/>
  <c r="K35" i="9"/>
  <c r="K31" i="9"/>
  <c r="K30" i="9"/>
  <c r="K29" i="9" l="1"/>
  <c r="K34" i="9"/>
  <c r="K2" i="9" l="1"/>
  <c r="K39" i="9" l="1"/>
  <c r="K40" i="9" s="1"/>
  <c r="K42" i="9" l="1"/>
</calcChain>
</file>

<file path=xl/sharedStrings.xml><?xml version="1.0" encoding="utf-8"?>
<sst xmlns="http://schemas.openxmlformats.org/spreadsheetml/2006/main" count="853" uniqueCount="524">
  <si>
    <t xml:space="preserve">Date: </t>
  </si>
  <si>
    <t>DESCRIPTION</t>
  </si>
  <si>
    <t xml:space="preserve">Rev : </t>
  </si>
  <si>
    <t>sub-total:</t>
  </si>
  <si>
    <t>DATE:</t>
  </si>
  <si>
    <t>info@expofest.ca</t>
  </si>
  <si>
    <t xml:space="preserve">Expofest Productions </t>
  </si>
  <si>
    <t>Youth Grade 1-4 - Level 1</t>
  </si>
  <si>
    <t>Youth Grade 4-6 Level 1</t>
  </si>
  <si>
    <t>Youth Grade 4-6 Level 2</t>
  </si>
  <si>
    <t>Junior Grade 9 and under - Level 1</t>
  </si>
  <si>
    <t>Junior Grade 9 and under - Level 2</t>
  </si>
  <si>
    <t>Junior Grade 9 and under - Level 3</t>
  </si>
  <si>
    <t>Senior Grade 7 to 12 - Level 1</t>
  </si>
  <si>
    <t>Senior Grade 7 to 12 - Level 2</t>
  </si>
  <si>
    <t>Senior Grade 7 to 12 - Level 3</t>
  </si>
  <si>
    <t>Senior Grade 7 to 12 - Level 4</t>
  </si>
  <si>
    <t>Senior Grade 7 to 12 - Level 4.0</t>
  </si>
  <si>
    <t>Senior Co-Ed Grade 7 to 12 - Level 4</t>
  </si>
  <si>
    <t>University/Collegiate 4.2</t>
  </si>
  <si>
    <t>Cegep Level 6</t>
  </si>
  <si>
    <t>University/Collegiate All Girl Level 2.0</t>
  </si>
  <si>
    <t>University/Collegiate All Girl Level 4</t>
  </si>
  <si>
    <t>University/Collegiate All Girl Level 7</t>
  </si>
  <si>
    <t>University/Collegiate Co-Ed Level 2.0</t>
  </si>
  <si>
    <t>University/Collegiate Co-Ed Level 4</t>
  </si>
  <si>
    <t>University/Collegiate Co-Ed Level 7</t>
  </si>
  <si>
    <t xml:space="preserve">GST/HST  709829089RT0001
</t>
  </si>
  <si>
    <t>2020-2021</t>
  </si>
  <si>
    <t>STUNT GROUP</t>
  </si>
  <si>
    <t>SELECT ONE</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</si>
  <si>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</si>
  <si>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</si>
  <si>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</si>
  <si>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</si>
  <si>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</si>
  <si>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</si>
  <si>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</si>
  <si>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</si>
  <si>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</si>
  <si>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</si>
  <si>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</si>
  <si>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</si>
  <si>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</si>
  <si>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</si>
  <si>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</si>
  <si>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</si>
  <si>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</si>
  <si>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</si>
  <si>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</si>
  <si>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</si>
  <si>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</si>
  <si>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</si>
  <si>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</si>
  <si>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</si>
  <si>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</si>
  <si>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</si>
  <si>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</si>
  <si>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</si>
  <si>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</si>
  <si>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</si>
  <si>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</si>
  <si>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Chad</t>
  </si>
  <si>
    <t>Chile</t>
  </si>
  <si>
    <t>China</t>
  </si>
  <si>
    <t>Colombia</t>
  </si>
  <si>
    <t>Comoros</t>
  </si>
  <si>
    <t>Congo, Republic of the</t>
  </si>
  <si>
    <t>Costa Rica</t>
  </si>
  <si>
    <t>Cote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</si>
  <si>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</si>
  <si>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</si>
  <si>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</si>
  <si>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</si>
  <si>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</si>
  <si>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</si>
  <si>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</si>
  <si>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</si>
  <si>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</si>
  <si>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</si>
  <si>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</si>
  <si>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</si>
  <si>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</si>
  <si>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</si>
  <si>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</si>
  <si>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</si>
  <si>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</si>
  <si>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</si>
  <si>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</si>
  <si>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</si>
  <si>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</si>
  <si>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</si>
  <si>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</si>
  <si>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</si>
  <si>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</si>
  <si>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</si>
  <si>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</si>
  <si>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</si>
  <si>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</si>
  <si>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</si>
  <si>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</si>
  <si>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</si>
  <si>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</si>
  <si>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</si>
  <si>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</si>
  <si>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</si>
  <si>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</si>
  <si>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</si>
  <si>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</si>
  <si>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</si>
  <si>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</si>
  <si>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</si>
  <si>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</si>
  <si>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</si>
  <si>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</si>
  <si>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</si>
  <si>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</si>
  <si>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</si>
  <si>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</si>
  <si>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</si>
  <si>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</si>
  <si>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</si>
  <si>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</si>
  <si>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</si>
  <si>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</si>
  <si>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</si>
  <si>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</si>
  <si>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</si>
  <si>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</si>
  <si>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</si>
  <si>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</si>
  <si>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</si>
  <si>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</si>
  <si>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</si>
  <si>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</si>
  <si>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</si>
  <si>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</si>
  <si>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</si>
  <si>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</si>
  <si>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</si>
  <si>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</si>
  <si>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</si>
  <si>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</si>
  <si>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</si>
  <si>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</si>
  <si>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</si>
  <si>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</si>
  <si>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</si>
  <si>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</si>
  <si>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</si>
  <si>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</si>
  <si>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</si>
  <si>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</si>
  <si>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</si>
  <si>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</si>
  <si>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</si>
  <si>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</si>
  <si>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</si>
  <si>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Palestine</t>
  </si>
  <si>
    <t>Panama</t>
  </si>
  <si>
    <t>Papua New Guinea</t>
  </si>
  <si>
    <t>Paraguay</t>
  </si>
  <si>
    <t>Peru</t>
  </si>
  <si>
    <t>Philippines</t>
  </si>
  <si>
    <t>Poland</t>
  </si>
  <si>
    <t>Portugal</t>
  </si>
  <si>
    <t>Qatar</t>
  </si>
  <si>
    <t>Romania</t>
  </si>
  <si>
    <t>Russia</t>
  </si>
  <si>
    <t>Rwanda</t>
  </si>
  <si>
    <t>Saint Kitts and Nevis</t>
  </si>
  <si>
    <t>Saint Lucia</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</si>
  <si>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</si>
  <si>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</si>
  <si>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</si>
  <si>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</si>
  <si>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</si>
  <si>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</si>
  <si>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</si>
  <si>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</si>
  <si>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</si>
  <si>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</si>
  <si>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</si>
  <si>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</si>
  <si>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</si>
  <si>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</si>
  <si>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</si>
  <si>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</si>
  <si>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</si>
  <si>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</si>
  <si>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</si>
  <si>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</si>
  <si>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</si>
  <si>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</si>
  <si>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</si>
  <si>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</si>
  <si>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</si>
  <si>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</si>
  <si>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</si>
  <si>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</si>
  <si>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</si>
  <si>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</si>
  <si>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</si>
  <si>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</si>
  <si>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</si>
  <si>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</si>
  <si>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</si>
  <si>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</si>
  <si>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</si>
  <si>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Kingdom (UK)</t>
  </si>
  <si>
    <t>Uruguay</t>
  </si>
  <si>
    <t>Uzbekistan</t>
  </si>
  <si>
    <t>Vanuatu</t>
  </si>
  <si>
    <t>Venezuela</t>
  </si>
  <si>
    <t>Vietnam</t>
  </si>
  <si>
    <t>Yemen</t>
  </si>
  <si>
    <t>Zambia</t>
  </si>
  <si>
    <t>Zimbabwe</t>
  </si>
  <si>
    <t>Eswatini (formerly Swaziland)</t>
  </si>
  <si>
    <t>countries</t>
  </si>
  <si>
    <t>CANADA</t>
  </si>
  <si>
    <t>Canada Provinces &amp; Territories</t>
  </si>
  <si>
    <t>Alberta (AB)</t>
  </si>
  <si>
    <t>British Columbia (BC)</t>
  </si>
  <si>
    <t>Manitoba (MB)</t>
  </si>
  <si>
    <t>New Brunswick (NB)</t>
  </si>
  <si>
    <t>Newfoundland and Labrador (NL)</t>
  </si>
  <si>
    <t>Nova Scotia (NS)</t>
  </si>
  <si>
    <t>Ontario (ON)</t>
  </si>
  <si>
    <t>Prince Edward Island (PE)</t>
  </si>
  <si>
    <t>Quebec (QC)</t>
  </si>
  <si>
    <t>Saskatchewan (SK)</t>
  </si>
  <si>
    <t>Northwest Territories (NT)</t>
  </si>
  <si>
    <t>Nunavut (NU)</t>
  </si>
  <si>
    <t>Yukon (YT)</t>
  </si>
  <si>
    <t>Select One</t>
  </si>
  <si>
    <t>Central African Republic</t>
  </si>
  <si>
    <t>North Macedonia </t>
  </si>
  <si>
    <t>Myanmar </t>
  </si>
  <si>
    <t>United Arab Emirates</t>
  </si>
  <si>
    <t>Vatican City</t>
  </si>
  <si>
    <t>Saint Vincent and Grenadines</t>
  </si>
  <si>
    <t>United States of America</t>
  </si>
  <si>
    <t>Congo, Democratic Rep. of</t>
  </si>
  <si>
    <t xml:space="preserve">315 rue Sénécal,  L'ile Bizard, QC </t>
  </si>
  <si>
    <t>H9C2G2, Canada</t>
  </si>
  <si>
    <t>Tiny (U6) Level 1</t>
  </si>
  <si>
    <t>ALLSTAR/CLUB</t>
  </si>
  <si>
    <t>Mini (U8) Level 1</t>
  </si>
  <si>
    <t>Mini (U8) Level 2</t>
  </si>
  <si>
    <t>Youth (U13) Level 1</t>
  </si>
  <si>
    <t>Youth (U13) Level 2</t>
  </si>
  <si>
    <t>Youth (U13) Level 3</t>
  </si>
  <si>
    <t>Youth (U13) Level 4</t>
  </si>
  <si>
    <t>Youth (U13) Level 5</t>
  </si>
  <si>
    <t>Junior (U17) Level 1</t>
  </si>
  <si>
    <t>Junior (U17) Level 2</t>
  </si>
  <si>
    <t>Junior (U17) Level 3</t>
  </si>
  <si>
    <t>Senior (U19) Level 1</t>
  </si>
  <si>
    <t>Senior (U19) Level 2</t>
  </si>
  <si>
    <t>Open (13+) Level 1</t>
  </si>
  <si>
    <t>Open (13+) Level 2</t>
  </si>
  <si>
    <t>Tiny (U6) Level 1 Non-Stunt</t>
  </si>
  <si>
    <t>Tiny (U6) Level 1 Non-Stunt + Cheer</t>
  </si>
  <si>
    <t>Mini (U8) Level 1 Non-Stunt</t>
  </si>
  <si>
    <t>Mini (U8) Level 2 Non-Stunt</t>
  </si>
  <si>
    <t>Youth (U13) Level 2.0 (Non-Tumble)</t>
  </si>
  <si>
    <t>Youth (U13) Level 3.0 (Non-Tumble)</t>
  </si>
  <si>
    <t>Youth (U13) Level 4.0 (Non-Tumble)</t>
  </si>
  <si>
    <t>Youth (U13) Level 5.0 (Non-Tumble)</t>
  </si>
  <si>
    <t>Youth (U13) Level 1 Non-Stunt</t>
  </si>
  <si>
    <t>Youth (U13) Level 2 Non-Stunt</t>
  </si>
  <si>
    <t>Youth (U13) Level 3 Non-Stunt</t>
  </si>
  <si>
    <t>Youth (U13) Level 4 Non-Stunt</t>
  </si>
  <si>
    <t>Youth (U13) Level 5 Non-Stunt</t>
  </si>
  <si>
    <t>Tiny (U6) Novice (ages 3-6: DOB 2013-2018)</t>
  </si>
  <si>
    <t>Tiny (U6)  (ages 5-6: DOB 2013-2016)</t>
  </si>
  <si>
    <t>Mini (U8) (ages 5-8: DOB 2011-2016)</t>
  </si>
  <si>
    <t>Youth (U13) (ages 5-13: DOB 2007-2016)</t>
  </si>
  <si>
    <t>Junior (U17) (ages 6-17: DOB 2003-2015)</t>
  </si>
  <si>
    <t>Senior (U19) (ages 10-19: DOB 2001-2010)</t>
  </si>
  <si>
    <t>Open (13+) (DOB 2007 or earlier)</t>
  </si>
  <si>
    <t>Open (16+) (DOB 2004 or earlier)</t>
  </si>
  <si>
    <t>Masters (18+) (DOB 2003 or earlier)</t>
  </si>
  <si>
    <t>Division</t>
  </si>
  <si>
    <t>Junior All Girl (U17) Level 4</t>
  </si>
  <si>
    <t>Junior All Girl (U17) Level 5</t>
  </si>
  <si>
    <t>Junior All Girl (U17) Level 6</t>
  </si>
  <si>
    <t>Junior (U17) Level 2.0 (Non-Tumble)</t>
  </si>
  <si>
    <t>Junior (U17) Level 3.0 (Non-Tumble)</t>
  </si>
  <si>
    <t>Junior (U17) Level 4.0 (Non-Tumble)</t>
  </si>
  <si>
    <t>Junior (U17) Level 5.0 (Non-Tumble)</t>
  </si>
  <si>
    <t>Junior (U17) Level 6.0 (Non-Tumble)</t>
  </si>
  <si>
    <t>Junior (U17) Level 1 Non-Stunt</t>
  </si>
  <si>
    <t>Junior (U17) Level 2 Non-Stunt</t>
  </si>
  <si>
    <t>Junior (U17) Level 3 Non-Stunt</t>
  </si>
  <si>
    <t>Junior (U17) Level 4 Non-Stunt</t>
  </si>
  <si>
    <t>Junior (U17) Level 5 Non-Stunt</t>
  </si>
  <si>
    <t>Junior (U17) Level 6 Non-Stunt</t>
  </si>
  <si>
    <t>Tiny (U6) Novice 1</t>
  </si>
  <si>
    <t>Mini (U8) Novice 1</t>
  </si>
  <si>
    <t>Youth (U13) Novice 1</t>
  </si>
  <si>
    <t>Junior (U17) Novice 1</t>
  </si>
  <si>
    <t>Senior (U19) Novice 1</t>
  </si>
  <si>
    <t>Tiny (U6) Prep Level 1</t>
  </si>
  <si>
    <t>Mini (U8) Prep Level 1</t>
  </si>
  <si>
    <t>Mini (U8) Prep Level 2</t>
  </si>
  <si>
    <t>Youth (U13) Prep Level 1</t>
  </si>
  <si>
    <t>Youth (U13) Prep Level 2</t>
  </si>
  <si>
    <t>Junior (U17) Prep Level 1</t>
  </si>
  <si>
    <t>Junior (U17) Prep Level 2</t>
  </si>
  <si>
    <t>Senior (U19) Prep Level 1</t>
  </si>
  <si>
    <t>Senior (U19) Prep Level 2</t>
  </si>
  <si>
    <t>Senior (U19) All Girl Level 3</t>
  </si>
  <si>
    <t>Senior (U19) Coed Level 3</t>
  </si>
  <si>
    <t>Junior Coed (U17) Level 4</t>
  </si>
  <si>
    <t>Junior Coed (U17) Level 5</t>
  </si>
  <si>
    <t>Junior Coed (U17) Level 6</t>
  </si>
  <si>
    <t>Senior (U19) All Girl Level 4</t>
  </si>
  <si>
    <t>Senior (U19) Coed Level 4</t>
  </si>
  <si>
    <t>Senior (U19) All Girl Level 5</t>
  </si>
  <si>
    <t>Senior (U19) Level 2.0 (Non-Tumble)</t>
  </si>
  <si>
    <t>Senior (U19) Level 3.0 (Non-Tumble)</t>
  </si>
  <si>
    <t>Senior (U19) Level 4.0 (Non-Tumble)</t>
  </si>
  <si>
    <t>Senior (U19) Level 5.0 (Non-Tumble)</t>
  </si>
  <si>
    <t>Senior (U19) Level 6.0 (Non-Tumble)</t>
  </si>
  <si>
    <t>Senior (U19) Level 1 Non-Stunt</t>
  </si>
  <si>
    <t>Senior (U19) Level 3 Non-Stunt</t>
  </si>
  <si>
    <t>Senior (U19) Level 2 Non-Stunt</t>
  </si>
  <si>
    <t>Senior (U19) Level 4 Non-Stunt</t>
  </si>
  <si>
    <t>Senior (U19) Level 5 Non-Stunt</t>
  </si>
  <si>
    <t>Senior (U19) Level 6 Non-Stunt</t>
  </si>
  <si>
    <t>Open (13+) All Girl Level 3</t>
  </si>
  <si>
    <t>Open (13+) Coed Level 3</t>
  </si>
  <si>
    <t>Open (13+) All Girl Level 4</t>
  </si>
  <si>
    <t>Open (13+) Coed Level 4</t>
  </si>
  <si>
    <t>Open (13+) All Girl Level 4.2</t>
  </si>
  <si>
    <t>Open (13+) Coed Level 4.2</t>
  </si>
  <si>
    <t>Open (13+) All Girl Level 5</t>
  </si>
  <si>
    <t>Open (13+) Small Coed Level 5  (1-4 Males)</t>
  </si>
  <si>
    <t>Open (13+) Small Large Level 5  (5-20 Males)</t>
  </si>
  <si>
    <t>Senior (U19) Small Coed Level 5  (1-5 Males)</t>
  </si>
  <si>
    <t>Senior (U19) Medium Coed Level 5  (6-8 Males)</t>
  </si>
  <si>
    <t>Senior (U19) Large Coed Level 5  (9-20 Males)</t>
  </si>
  <si>
    <t>Open (13+) Small Coed Level 6  (1-4 Males)</t>
  </si>
  <si>
    <t>Open (13+) Small Large Level 6  (5-20 Males)</t>
  </si>
  <si>
    <t xml:space="preserve">Global Club 6 All Girl </t>
  </si>
  <si>
    <t>Global Club 6 Coed</t>
  </si>
  <si>
    <t>Open (13+) Level 1 Non-Stunt</t>
  </si>
  <si>
    <t>Open (13+) Level 2 Non-Stunt</t>
  </si>
  <si>
    <t>Open (13+) Level 3.0 (Non-Tumble)</t>
  </si>
  <si>
    <t>Open (13+) Level 4.0 (Non-Tumble)</t>
  </si>
  <si>
    <t>Open (13+) All Girl Level 5.0 (Non-Tumble)</t>
  </si>
  <si>
    <t>Open (13+) Coed Level 5.0 (Non-Tumble)</t>
  </si>
  <si>
    <t>Open (13+) All Girl Level 6.0 (Non-Tumble)</t>
  </si>
  <si>
    <t>Open (13+) Coed Level 6.0 (Non-Tumble)</t>
  </si>
  <si>
    <t>Open (13+) Level 3 Non-Stunt</t>
  </si>
  <si>
    <t>Open (13+) Level 4 Non-Stunt</t>
  </si>
  <si>
    <t>Open (13+) Level 5 Non-Stunt</t>
  </si>
  <si>
    <t>Open (13+) Level 6 Non-Stunt</t>
  </si>
  <si>
    <t>Open (13+) Level 1.0 (Non-Tumble)</t>
  </si>
  <si>
    <t>Open (13+) Level 2.0 (Non-Tumble)</t>
  </si>
  <si>
    <t>Open (16+) All Girl Level 7</t>
  </si>
  <si>
    <t xml:space="preserve">Open (16+) Small Coed Level 7  (1-4 Males) </t>
  </si>
  <si>
    <t>Open (16+) Large Coed Level 7  (5-20 Males)</t>
  </si>
  <si>
    <t>Open (16+) All Girl Level 7.0 (Non-Tumble)</t>
  </si>
  <si>
    <t>Open (16+) Coed Level 7.0 (Non-Tumble)</t>
  </si>
  <si>
    <t>Open (16+) Level 7 Non-Stunt</t>
  </si>
  <si>
    <t>Open (16+) Level 7 Non-Stunt + Cheer</t>
  </si>
  <si>
    <t>Masters (18+) Level 2.0 (Non-Tumble)</t>
  </si>
  <si>
    <t>Youth (U13) Level 1-5 Combined Non-Stunt + Cheer</t>
  </si>
  <si>
    <t xml:space="preserve">Mini (U8) Level 1-2 Combined Non-Stunt + Cheer </t>
  </si>
  <si>
    <t>Junior (U17) Level 1-6 Combined Non-Stunt + Cheer</t>
  </si>
  <si>
    <t>Senior (U19) Level 1-6 Combined Non-Stunt + Cheer</t>
  </si>
  <si>
    <t>Open (13+) Level 1-6 Combined Non-Stunt + Cheer</t>
  </si>
  <si>
    <t>Mini (U8) Novice 1 Non-Stunt</t>
  </si>
  <si>
    <t>Youth (U13) Novice 1 Non-Stunt</t>
  </si>
  <si>
    <t>Junior (U17) Novice 1 Non-Stunt</t>
  </si>
  <si>
    <t>Senior (U19) Novice 1 Non-Stunt</t>
  </si>
  <si>
    <t>Tiny (U6) Prep Level 1 Non-Stunt</t>
  </si>
  <si>
    <t>Mini (U8) Prep Level 1 Non-Stunt</t>
  </si>
  <si>
    <t>Mini (U8) Prep Level 2 Non-Stunt</t>
  </si>
  <si>
    <t>Youth (U13) Prep Level 1 Non-Stunt</t>
  </si>
  <si>
    <t>Youth (U13) Prep Level 2 Non-Stunt</t>
  </si>
  <si>
    <t>Junior (U17) Prep Level 2 Non-Tumble</t>
  </si>
  <si>
    <t>Junior (U17) Prep Level 1 Non-Stunt</t>
  </si>
  <si>
    <t>Junior (U17) Prep Level 2 Non-Stunt</t>
  </si>
  <si>
    <t>Senior (U19) Prep Level 1 Non-Stunt</t>
  </si>
  <si>
    <t>Senior (U19) Prep Level 2 Non-Stunt</t>
  </si>
  <si>
    <t>Senior (U19) Prep Level 2 Non-Tumble</t>
  </si>
  <si>
    <t>Global Club 6 Non-Stunt</t>
  </si>
  <si>
    <t>Stunt Group / Partner Stunt</t>
  </si>
  <si>
    <t>INDIVIDUALS / DUOS</t>
  </si>
  <si>
    <t>Youth (U13) Stunt Group (5)</t>
  </si>
  <si>
    <t>Junior (U17) Stunt Group (5)</t>
  </si>
  <si>
    <t>Senior (U19) Stunt Group (5)</t>
  </si>
  <si>
    <t>Senior (U19) Partner Stunt (3)</t>
  </si>
  <si>
    <t>Youth (U13) Indy</t>
  </si>
  <si>
    <t>Junior (U17) Indy</t>
  </si>
  <si>
    <t>Senior (U19) Indy</t>
  </si>
  <si>
    <t>Youth (U13) Duo</t>
  </si>
  <si>
    <t>Junior (U17) Duo</t>
  </si>
  <si>
    <t>Senior (U19) Duo</t>
  </si>
  <si>
    <t>Mini (U8) Stunt Group (5)</t>
  </si>
  <si>
    <t>Mini (U8) Indy</t>
  </si>
  <si>
    <t>Mini (U8) Duo</t>
  </si>
  <si>
    <t>Tiny (U6) Level 0 (Non-Stunt+Non-Tumble)</t>
  </si>
  <si>
    <t>Mini (U8) Level 0 (Non-Stunt+Non-Tumble)</t>
  </si>
  <si>
    <t>Youth (U13) Level 0 (Non-Stunt+Non-Tumble)</t>
  </si>
  <si>
    <t>Junior (U17) Level 0 (Non-Stunt+Non-Tumble)</t>
  </si>
  <si>
    <t>Senior (U19) Small Coed Level 6  (1-5 Males)</t>
  </si>
  <si>
    <t>Senior (U19) Medium Coed Level 6  (6-8 Males)</t>
  </si>
  <si>
    <t>Senior (U19) Large Coed Level 6  (9-20 Males)</t>
  </si>
  <si>
    <t>Senior (U19) Level 0 (Non-Stunt+Non-Tumble)</t>
  </si>
  <si>
    <t>Open (13+) Level 0 (Non-Stunt+Non-Tumble)</t>
  </si>
  <si>
    <t>Open (16+) Level 0 (Non-Stunt+Non-Tumble)</t>
  </si>
  <si>
    <t>Masters (18+) Level 0 (Non-Stunt+Non-Tumble)</t>
  </si>
  <si>
    <t>Open (13+) Stunt Group (5)</t>
  </si>
  <si>
    <t>Open (16+) Stunt Group (5)</t>
  </si>
  <si>
    <t>Open (13+) Partner Stunt (3)</t>
  </si>
  <si>
    <t>Open (16+) Partner Stunt (3)</t>
  </si>
  <si>
    <t>Open (13+) Indy</t>
  </si>
  <si>
    <t>Open (16+) Indy</t>
  </si>
  <si>
    <t xml:space="preserve">Open (13+) Duo </t>
  </si>
  <si>
    <t>Open (16+) Duo</t>
  </si>
  <si>
    <t>Youth Grade 1-4 - Level 1 Non-Stunt</t>
  </si>
  <si>
    <t>Youth Grade 4-6 Level 1 Non-Stunt</t>
  </si>
  <si>
    <t>Youth Grade 4-6 Level 2 Non-Stunt</t>
  </si>
  <si>
    <t>Junior Grade 9 and under - Level 1 Non-Stunt</t>
  </si>
  <si>
    <t>Junior Grade 9 and under - Level 2 Non-Stunt</t>
  </si>
  <si>
    <t>Junior Grade 9 and under - Level 3 Non-Stunt</t>
  </si>
  <si>
    <t>Senior Grade 7 to 12 - Level 1 Non-Stunt</t>
  </si>
  <si>
    <t>Senior Grade 7 to 12 - Level 2 Non-Stunt</t>
  </si>
  <si>
    <t>Senior Grade 7 to 12 - Level 3 Non-Stunt</t>
  </si>
  <si>
    <t>Senior Grade 7 to 12 - Level 4 Non-Stunt</t>
  </si>
  <si>
    <t>Senior Co-Ed Grade 7 to 12 - Level 4 Non-Stunt</t>
  </si>
  <si>
    <t xml:space="preserve">University/Collegiate 4.2 Non-Stunt (Level 2) </t>
  </si>
  <si>
    <t>Cegep Level 6 Non-Stunt</t>
  </si>
  <si>
    <t>University/Collegiate All Girl Level 4 Non-Stunt</t>
  </si>
  <si>
    <t>University/Collegiate All Girl Level 7 Non-Stunt</t>
  </si>
  <si>
    <t>Senior Grade 7 to 12 - Level 0 (Non-Stunt &amp; Non-Tumble)</t>
  </si>
  <si>
    <t>University/Collegiate Level 0 (Non-Stunt + Non-Tumble)</t>
  </si>
  <si>
    <t>University/Collegiate Co-Ed Level 4 Non-Stunt</t>
  </si>
  <si>
    <t>University/Collegiate Co-Ed Level 7 Non-Stunt</t>
  </si>
  <si>
    <t>REV:  2020-08-18</t>
  </si>
  <si>
    <t>SCHOOL/CEGEP/COLLEGIATE/UNIVERSITY</t>
  </si>
  <si>
    <t>NOVICE/PREP/CHEER ABILITIES</t>
  </si>
  <si>
    <t>Tax Rate</t>
  </si>
  <si>
    <t>Cell / Tel:</t>
  </si>
  <si>
    <t>AMOUNT</t>
  </si>
  <si>
    <t xml:space="preserve">x 1250$  = </t>
  </si>
  <si>
    <t>x 150$  =</t>
  </si>
  <si>
    <t xml:space="preserve">x 225$ = </t>
  </si>
  <si>
    <t xml:space="preserve">x 850$  = </t>
  </si>
  <si>
    <t>x 100$ =</t>
  </si>
  <si>
    <t xml:space="preserve">x 150$ = </t>
  </si>
  <si>
    <t xml:space="preserve">X 450$  = </t>
  </si>
  <si>
    <t xml:space="preserve">X 50$  = </t>
  </si>
  <si>
    <t xml:space="preserve">x 75$ =  </t>
  </si>
  <si>
    <t xml:space="preserve">Signature: </t>
  </si>
  <si>
    <t>Virtual Championships</t>
  </si>
  <si>
    <t>INVOICE</t>
  </si>
  <si>
    <t xml:space="preserve">REGISTRATION INFORMATION &amp; FEES </t>
  </si>
  <si>
    <t xml:space="preserve">Invoiced to : Club/ Gym / School name /                                                 </t>
  </si>
  <si>
    <t>Contact person:</t>
  </si>
  <si>
    <t>Email (mandatory):</t>
  </si>
  <si>
    <t>Canadian Shipping Address</t>
  </si>
  <si>
    <t xml:space="preserve">Shipping Address: </t>
  </si>
  <si>
    <t xml:space="preserve">Province / Territory: </t>
  </si>
  <si>
    <t>Country:</t>
  </si>
  <si>
    <t>Postal Code:</t>
  </si>
  <si>
    <t>Shipping Address for Programs Outside of Canada</t>
  </si>
  <si>
    <t>Shipping Address :</t>
  </si>
  <si>
    <t>Province / State:</t>
  </si>
  <si>
    <t>Postal Code / ZIP Code:</t>
  </si>
  <si>
    <t>BILLING Address if different from above</t>
  </si>
  <si>
    <t>Billing Address:</t>
  </si>
  <si>
    <t xml:space="preserve">Province / State : </t>
  </si>
  <si>
    <t xml:space="preserve">* Both payment and forms must be received by the registration deadline dates in order to participate                                                                                                                                        </t>
  </si>
  <si>
    <t># TEAMS</t>
  </si>
  <si>
    <t xml:space="preserve"> $ PER TEAM</t>
  </si>
  <si>
    <t>TEAM ( All division types)</t>
  </si>
  <si>
    <t>Individual / Duo</t>
  </si>
  <si>
    <t>(payment made 6 weeks prior to first event)</t>
  </si>
  <si>
    <t>2 Events</t>
  </si>
  <si>
    <t xml:space="preserve">1 Event </t>
  </si>
  <si>
    <t>(payment made 6 weeks prior to event)</t>
  </si>
  <si>
    <t>Total Owing:</t>
  </si>
  <si>
    <t>Payment Terms and Methods</t>
  </si>
  <si>
    <t>** ALL PAYMENTS MUST BE MADE IN USD UNLESS THE PROGRAM IS FROM CANADA                                                              Canadian programs will pay in CAD but will be subjected to all applicable federal and provincial sales taxes</t>
  </si>
  <si>
    <t>Canada Only:</t>
  </si>
  <si>
    <t xml:space="preserve">Payment by E-Transfer to:   </t>
  </si>
  <si>
    <t xml:space="preserve">Cheque payment made out to:   </t>
  </si>
  <si>
    <t>Virtual Series 2020-2021</t>
  </si>
  <si>
    <t>Program &amp; Team Information</t>
  </si>
  <si>
    <t xml:space="preserve">Gym/Club/School: </t>
  </si>
  <si>
    <t>Team Name:</t>
  </si>
  <si>
    <r>
      <t xml:space="preserve">Head Coach information for this team. </t>
    </r>
    <r>
      <rPr>
        <sz val="10"/>
        <color theme="1"/>
        <rFont val="Calibri"/>
        <family val="2"/>
        <scheme val="minor"/>
      </rPr>
      <t>Who should we contact for review? Enter below:</t>
    </r>
  </si>
  <si>
    <t>Head Coach Email:</t>
  </si>
  <si>
    <t>Head Coach Cell:</t>
  </si>
  <si>
    <r>
      <t xml:space="preserve">Head Coach </t>
    </r>
    <r>
      <rPr>
        <b/>
        <sz val="10"/>
        <color rgb="FF000000"/>
        <rFont val="Calibri"/>
        <family val="2"/>
      </rPr>
      <t>(Name)</t>
    </r>
    <r>
      <rPr>
        <b/>
        <sz val="10"/>
        <color indexed="8"/>
        <rFont val="Calibri"/>
        <family val="2"/>
      </rPr>
      <t>:</t>
    </r>
  </si>
  <si>
    <r>
      <t xml:space="preserve">EVENT </t>
    </r>
    <r>
      <rPr>
        <b/>
        <sz val="8"/>
        <color rgb="FFFFFFFF"/>
        <rFont val="Calibri"/>
        <family val="2"/>
        <scheme val="minor"/>
      </rPr>
      <t>(SELECT FROM THE DROP DOWN BOX TO PICK YOUR EVENT DATE)</t>
    </r>
  </si>
  <si>
    <t xml:space="preserve">Which event is this for? </t>
  </si>
  <si>
    <r>
      <t xml:space="preserve">DIVISION </t>
    </r>
    <r>
      <rPr>
        <b/>
        <sz val="8"/>
        <color rgb="FFFFFFFF"/>
        <rFont val="Calibri"/>
        <family val="2"/>
        <scheme val="minor"/>
      </rPr>
      <t>(SELECT FROM THE DROP DOWN BOXES TO PICK YOUR DIVISION INFO)</t>
    </r>
  </si>
  <si>
    <t>Team Type:</t>
  </si>
  <si>
    <t># Athletes:</t>
  </si>
  <si>
    <t># of Males</t>
  </si>
  <si>
    <t>Please read carefully prior to signing:</t>
  </si>
  <si>
    <r>
      <rPr>
        <b/>
        <sz val="9"/>
        <color rgb="FF000000"/>
        <rFont val="Arial Narrow"/>
        <family val="2"/>
      </rPr>
      <t>1) ELIGIBILITY</t>
    </r>
    <r>
      <rPr>
        <sz val="9"/>
        <color indexed="8"/>
        <rFont val="Arial Narrow"/>
        <family val="2"/>
      </rPr>
      <t xml:space="preserve"> - We  declare that all the athletes are eligible for the division in which the team is registering.</t>
    </r>
  </si>
  <si>
    <r>
      <rPr>
        <b/>
        <sz val="9"/>
        <color rgb="FF000000"/>
        <rFont val="Arial Narrow"/>
        <family val="2"/>
      </rPr>
      <t xml:space="preserve">2) CORRECT INFORMATION </t>
    </r>
    <r>
      <rPr>
        <sz val="9"/>
        <color indexed="8"/>
        <rFont val="Arial Narrow"/>
        <family val="2"/>
      </rPr>
      <t>-  We understand that the information and spelling above will be used for the schedule and online events and we have checked and verified that the spelling and division selection above is correct. We understand that the contact information above for the head coach will be used for review.</t>
    </r>
  </si>
  <si>
    <r>
      <rPr>
        <b/>
        <sz val="9"/>
        <color rgb="FF000000"/>
        <rFont val="Arial Narrow"/>
        <family val="2"/>
      </rPr>
      <t>3) MUSIC</t>
    </r>
    <r>
      <rPr>
        <sz val="9"/>
        <color indexed="8"/>
        <rFont val="Arial Narrow"/>
        <family val="2"/>
      </rPr>
      <t xml:space="preserve"> - We understand that in order for ExpoFest to play routine music online we must submit the music license for each performance. We certify that the license gives explicit right for the program/owner to permit ExpoFest to upload the full routine, including music, for online usage (sync and streaming rights). By providing Expofest with the license we extend permission to use the music for the purpose of the ExpoFest Virtual Series events. We understand that should no music license accompany our submission(s) our routine music will be muted or generic routine music will be played.</t>
    </r>
  </si>
  <si>
    <r>
      <rPr>
        <b/>
        <sz val="9"/>
        <color rgb="FF000000"/>
        <rFont val="Arial Narrow"/>
        <family val="2"/>
      </rPr>
      <t>4) VIDEO FROM OTHER EVENTS</t>
    </r>
    <r>
      <rPr>
        <sz val="9"/>
        <color indexed="8"/>
        <rFont val="Arial Narrow"/>
        <family val="2"/>
      </rPr>
      <t xml:space="preserve"> - We understand that video from other events hosted by other event producers are not permissible unless we have written permission from the Event Producer to use the video for the purpose of the ExpoFest Virtual Series events. We certify that we have such written permission and ExpoFest will not be held liable for any disagreements or claims arising from such usage. We understand that video from other events will only be permitted if a new video creation is not possible. </t>
    </r>
  </si>
  <si>
    <r>
      <rPr>
        <b/>
        <sz val="9"/>
        <color rgb="FF000000"/>
        <rFont val="Arial Narrow"/>
        <family val="2"/>
      </rPr>
      <t>5) RELEASE OF LIABILITY:</t>
    </r>
    <r>
      <rPr>
        <sz val="9"/>
        <color rgb="FF000000"/>
        <rFont val="Arial Narrow"/>
        <family val="2"/>
      </rPr>
      <t xml:space="preserve"> The Program listed above, it's clients/members and/or Parent/Legal Guardians of clients/members (collectively the "Participants") hereby releases BN #70982 9089 (ExpoFest Productions Inc.) as the hosting bodies, host venue (physical or online), and any and all sponsors of the Event(s), all vendors at the Event(s) (collectively the "Releasees") and all of the directors, officers, employees, sub-contractors, agents or representatives of the Releasees from any and all liability whatsoever from any claim, demand, action or cause of action of any kind arising from any damages, illness, death, or injuries of any kind as a result of or caused directly or indirectly by the Participant attending, participating or competing in the Event(s).</t>
    </r>
  </si>
  <si>
    <r>
      <rPr>
        <b/>
        <sz val="9"/>
        <color rgb="FF000000"/>
        <rFont val="Arial Narrow"/>
        <family val="2"/>
      </rPr>
      <t xml:space="preserve">6) USE OF IMAGES OR RECORDINGS FOR/OF THE EVENT(S) </t>
    </r>
    <r>
      <rPr>
        <sz val="9"/>
        <color rgb="FF000000"/>
        <rFont val="Arial Narrow"/>
        <family val="2"/>
      </rPr>
      <t xml:space="preserve">: The Program listed above, it's clients/members and/or Parent/Legal Guardians of clients/members (collectively the "Participants")  hereby transfers and assigns to ExpoFest Productions Inc. and its successors, the exclusive royalty free right to make/use recordings and utilize the Participant's image, logo and/or voice for the purposes of ExpoFest Productions Inc. for the Event(s), for any future Event(s), for advertising and promotion in general or for any other commercial purpose. The Program listed above, it's clients/members and/or Parent/Legal Guardians of clients/members (collectively the "Participants") waives any right to monitor, inspect or approve any such recordings/images or the use of any such recordings/images. </t>
    </r>
  </si>
  <si>
    <r>
      <rPr>
        <b/>
        <sz val="9"/>
        <color theme="1"/>
        <rFont val="Arial Narrow"/>
        <family val="2"/>
      </rPr>
      <t xml:space="preserve">7) CODE OF CONDUCT </t>
    </r>
    <r>
      <rPr>
        <sz val="9"/>
        <color theme="1"/>
        <rFont val="Arial Narrow"/>
        <family val="2"/>
      </rPr>
      <t xml:space="preserve">- The goal of ExpoFest virtual series is to provide athletes with the opportunity to compete with teams in a friendly and respectful manner. It your responsibility to ensure that your coaches, athletes and parents are aware of these rules and conduct themselves accordingly. All participants (Athletes, Coaches, Officials, and Spectators) are required to exhibit good sportsmanship at all times; including online and on social media. We will not tolerate rude or disrespectful behavior (in person or online) to any other participant, staff, volunteers or judges, such behaviour could result in a penalty and/or disqualification without refund. </t>
    </r>
  </si>
  <si>
    <r>
      <rPr>
        <b/>
        <sz val="9"/>
        <color theme="1"/>
        <rFont val="Arial Narrow"/>
        <family val="2"/>
      </rPr>
      <t>8) REFUNDS</t>
    </r>
    <r>
      <rPr>
        <sz val="9"/>
        <color theme="1"/>
        <rFont val="Arial Narrow"/>
        <family val="2"/>
      </rPr>
      <t xml:space="preserve"> - We understand that refunds will be issued if the online event is cancelled by ExpoFest Productions Inc. due to low registration. Should an event be cancelled, the program above will be reimbursed 100% of the registration fees paid for that specific event calculated by the total registration fees paid divided by the total number of events registered for. ExpoFest Productions Inc. reserves the right to re-schedule or postpone events if necessary. Failure of program to send in video for any reason will not result in refund. </t>
    </r>
  </si>
  <si>
    <r>
      <rPr>
        <b/>
        <sz val="9"/>
        <color theme="1"/>
        <rFont val="Arial Narrow"/>
        <family val="2"/>
      </rPr>
      <t>10) SIGNATURE</t>
    </r>
    <r>
      <rPr>
        <sz val="9"/>
        <color theme="1"/>
        <rFont val="Arial Narrow"/>
        <family val="2"/>
      </rPr>
      <t xml:space="preserve"> - A signature of a coach / gym owner is required below to act as a legal representative of the program and participants. The act of registration, payment and/or sending in video/music will also stand as legal agreement to the statements above. </t>
    </r>
  </si>
  <si>
    <t xml:space="preserve">Coach/Gym Owner Name: </t>
  </si>
  <si>
    <t>The signer above is a representative of the program and all participants at the time of signing.</t>
  </si>
  <si>
    <t xml:space="preserve">PayPal is available for teams outside of Canada only :  </t>
  </si>
  <si>
    <t>Full Virtual Series  ( ALL  4 events )</t>
  </si>
  <si>
    <t>(payment made by Jan. 15)</t>
  </si>
  <si>
    <r>
      <rPr>
        <b/>
        <sz val="9"/>
        <color theme="1"/>
        <rFont val="Arial Narrow"/>
        <family val="2"/>
      </rPr>
      <t>9) TERMS AND CONDITIONS OF PARTICIPATION</t>
    </r>
    <r>
      <rPr>
        <sz val="9"/>
        <color theme="1"/>
        <rFont val="Arial Narrow"/>
        <family val="2"/>
      </rPr>
      <t xml:space="preserve"> - As the individual responsible for this program, I will ensure that the ExpoFest Terms and Conditions of Participation document is sent for review to the Parent/Legal Guardian of each Participant and/or the Participant themselves if they are age of majority prior to participating in any ExpoFest Productions Inc. Event(s). The document may be distributed electronically as a PDF file, sent as a link to the page on the ExpoFest website or printed as a hard copy for distribution.</t>
    </r>
  </si>
  <si>
    <t>February 27/28 - CRUSH CUP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</si>
</sst>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164" formatCode="m/d/yy"/>
    <numFmt numFmtId="165" formatCode="[&lt;=9999999]###\-####;###\-###\-####"/>
    <numFmt numFmtId="166" formatCode="0.000%"/>
    <numFmt numFmtId="167" formatCode="[$-1009]mmmm\ d\,\ yyyy;@"/>
  </numFmts>
  <fonts count="76">
    <font>
      <sz val="11"/>
      <color theme="1"/>
      <name val="Calibri"/>
      <family val="2"/>
      <scheme val="minor"/>
    </font>
    <font>
      <sz val="11"/>
      <color indexed="8"/>
      <name val="Calibri"/>
      <family val="2"/>
    </font>
    <font>
      <b/>
      <sz val="11"/>
      <color indexed="8"/>
      <name val="Calibri"/>
      <family val="2"/>
    </font>
    <font>
      <sz val="9"/>
      <color indexed="8"/>
      <name val="Calibri"/>
      <family val="2"/>
    </font>
    <font>
      <b/>
      <sz val="14"/>
      <color indexed="8"/>
      <name val="Calibri"/>
      <family val="2"/>
    </font>
    <font>
      <sz val="8"/>
      <color indexed="8"/>
      <name val="Arial"/>
      <family val="2"/>
    </font>
    <font>
      <b/>
      <i/>
      <sz val="8"/>
      <color indexed="8"/>
      <name val="Arial"/>
      <family val="2"/>
    </font>
    <font>
      <sz val="8"/>
      <color indexed="8"/>
      <name val="Calibri"/>
      <family val="2"/>
    </font>
    <font>
      <b/>
      <sz val="9"/>
      <color indexed="8"/>
      <name val="Calibri"/>
      <family val="2"/>
    </font>
    <font>
      <b/>
      <sz val="8"/>
      <color indexed="8"/>
      <name val="Calibri"/>
      <family val="2"/>
    </font>
    <font>
      <sz val="9"/>
      <color indexed="8"/>
      <name val="Arial"/>
      <family val="2"/>
    </font>
    <font>
      <b/>
      <sz val="16"/>
      <color indexed="8"/>
      <name val="Calibri"/>
      <family val="2"/>
    </font>
    <font>
      <sz val="8"/>
      <color indexed="63"/>
      <name val="Arial"/>
      <family val="2"/>
    </font>
    <font>
      <sz val="7"/>
      <name val="Arial"/>
      <family val="2"/>
    </font>
    <font>
      <b/>
      <sz val="12"/>
      <color indexed="8"/>
      <name val="Calibri"/>
      <family val="2"/>
    </font>
    <font>
      <b/>
      <sz val="10"/>
      <color indexed="8"/>
      <name val="Calibri"/>
      <family val="2"/>
    </font>
    <font>
      <b/>
      <u/>
      <sz val="12"/>
      <color indexed="8"/>
      <name val="Arial"/>
      <family val="2"/>
    </font>
    <font>
      <sz val="10"/>
      <color indexed="8"/>
      <name val="Calibri"/>
      <family val="2"/>
    </font>
    <font>
      <b/>
      <u/>
      <sz val="11"/>
      <color indexed="8"/>
      <name val="Calibri"/>
      <family val="2"/>
    </font>
    <font>
      <b/>
      <i/>
      <sz val="11"/>
      <color indexed="8"/>
      <name val="Calibri"/>
      <family val="2"/>
    </font>
    <font>
      <b/>
      <sz val="12"/>
      <color indexed="8"/>
      <name val="Arial"/>
      <family val="2"/>
    </font>
    <font>
      <b/>
      <u/>
      <sz val="12"/>
      <color indexed="8"/>
      <name val="Arial"/>
      <family val="2"/>
    </font>
    <font>
      <sz val="16"/>
      <color indexed="8"/>
      <name val="Calibri"/>
      <family val="2"/>
    </font>
    <font>
      <b/>
      <sz val="9"/>
      <color indexed="8"/>
      <name val="Arial"/>
      <family val="2"/>
    </font>
    <font>
      <b/>
      <sz val="18"/>
      <color indexed="8"/>
      <name val="Calibri"/>
      <family val="2"/>
    </font>
    <font>
      <b/>
      <sz val="10"/>
      <name val="Calibri"/>
      <family val="2"/>
    </font>
    <font>
      <sz val="8"/>
      <color indexed="8"/>
      <name val="Calibri"/>
      <family val="2"/>
    </font>
    <font>
      <b/>
      <sz val="14"/>
      <color indexed="9"/>
      <name val="Calibri"/>
      <family val="2"/>
    </font>
    <font>
      <b/>
      <sz val="12"/>
      <color indexed="9"/>
      <name val="Calibri"/>
      <family val="2"/>
    </font>
    <font>
      <b/>
      <sz val="18"/>
      <color indexed="60"/>
      <name val="Calibri"/>
      <family val="2"/>
    </font>
    <font>
      <sz val="11"/>
      <color indexed="60"/>
      <name val="Calibri"/>
      <family val="2"/>
    </font>
    <font>
      <b/>
      <sz val="16"/>
      <color indexed="60"/>
      <name val="Calibri"/>
      <family val="2"/>
    </font>
    <font>
      <b/>
      <sz val="14"/>
      <name val="Calibri"/>
      <family val="2"/>
    </font>
    <font>
      <b/>
      <sz val="16"/>
      <color indexed="9"/>
      <name val="Calibri"/>
      <family val="2"/>
    </font>
    <font>
      <sz val="14"/>
      <color indexed="8"/>
      <name val="Calibri"/>
      <family val="2"/>
    </font>
    <font>
      <sz val="14"/>
      <color theme="1"/>
      <name val="Calibri"/>
      <family val="2"/>
      <scheme val="minor"/>
    </font>
    <font>
      <b/>
      <sz val="14"/>
      <color theme="1"/>
      <name val="Calibri"/>
      <family val="2"/>
      <scheme val="minor"/>
    </font>
    <font>
      <sz val="12"/>
      <color theme="1"/>
      <name val="Calibri"/>
      <family val="2"/>
      <scheme val="minor"/>
    </font>
    <font>
      <sz val="11"/>
      <color rgb="FF000000"/>
      <name val="Calibri"/>
      <family val="2"/>
      <scheme val="minor"/>
    </font>
    <font>
      <b/>
      <sz val="14"/>
      <color rgb="FFFFFFFF"/>
      <name val="Calibri"/>
      <family val="2"/>
      <scheme val="minor"/>
    </font>
    <font>
      <b/>
      <sz val="8"/>
      <color rgb="FFFFFFFF"/>
      <name val="Calibri"/>
      <family val="2"/>
      <scheme val="minor"/>
    </font>
    <font>
      <sz val="12"/>
      <color rgb="FF000000"/>
      <name val="Calibri"/>
      <family val="2"/>
      <scheme val="minor"/>
    </font>
    <font>
      <sz val="9"/>
      <color indexed="8"/>
      <name val="Arial Narrow"/>
      <family val="2"/>
    </font>
    <font>
      <sz val="9"/>
      <color theme="1"/>
      <name val="Arial Narrow"/>
      <family val="2"/>
    </font>
    <font>
      <sz val="9"/>
      <color rgb="FF000000"/>
      <name val="Arial Narrow"/>
      <family val="2"/>
    </font>
    <font>
      <b/>
      <sz val="9"/>
      <color rgb="FF000000"/>
      <name val="Arial Narrow"/>
      <family val="2"/>
    </font>
    <font>
      <b/>
      <sz val="9"/>
      <color theme="1"/>
      <name val="Arial Narrow"/>
      <family val="2"/>
    </font>
    <font>
      <b/>
      <u/>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65"/>
      <color rgb="FF008A12"/>
      <name val="Tahoma"/>
      <family val="2"/>
    </font>
    <font>
      <sz val="10"/>
      <color rgb="FF000000"/>
      <name val="Calibri"/>
      <family val="2"/>
      <scheme val="minor"/>
    </font>
    <font>
      <b/>
      <sz val="11"/>
      <color theme="1"/>
      <name val="Calibri"/>
      <family val="2"/>
      <scheme val="minor"/>
    </font>
    <font>
      <sz val="11"/>
      <color rgb="FF222222"/>
      <name val="Calibri"/>
      <family val="2"/>
      <scheme val="minor"/>
    </font>
    <font>
      <b/>
      <sz val="11"/>
      <color indexed="8"/>
      <name val="Calibri (Body)"/>
    </font>
    <font>
      <sz val="11"/>
      <color theme="1"/>
      <name val="Calibri (Body)"/>
    </font>
    <font>
      <sz val="9"/>
      <name val="Arial"/>
      <family val="2"/>
    </font>
    <font>
      <b/>
      <sz val="12"/>
      <color theme="1"/>
      <name val="Calibri"/>
      <family val="2"/>
    </font>
    <font>
      <sz val="8"/>
      <color theme="1"/>
      <name val="Calibri"/>
      <family val="2"/>
      <scheme val="minor"/>
    </font>
    <font>
      <sz val="8"/>
      <color theme="1"/>
      <name val="Calibri (Body)"/>
    </font>
    <font>
      <sz val="8"/>
      <color indexed="8"/>
      <name val="Calibri (Body)"/>
    </font>
    <font>
      <b/>
      <sz val="14"/>
      <color indexed="8"/>
      <name val="Calibri"/>
      <family val="2"/>
      <scheme val="minor"/>
    </font>
    <font>
      <b/>
      <i/>
      <sz val="11"/>
      <color theme="1"/>
      <name val="Calibri"/>
      <family val="2"/>
      <scheme val="minor"/>
    </font>
    <font>
      <b/>
      <sz val="10"/>
      <color indexed="9"/>
      <name val="Calibri"/>
      <family val="2"/>
    </font>
    <font>
      <sz val="10"/>
      <name val="Calibri"/>
      <family val="2"/>
      <scheme val="minor"/>
    </font>
    <font>
      <b/>
      <sz val="10"/>
      <name val="Calibri (Body)"/>
    </font>
    <font>
      <sz val="10"/>
      <name val="Calibri (Body)"/>
    </font>
    <font>
      <b/>
      <i/>
      <sz val="28"/>
      <color theme="1"/>
      <name val="Bradley Hand Bold"/>
    </font>
    <font>
      <b/>
      <sz val="10"/>
      <color indexed="8"/>
      <name val="Calibri (Body)_x0000_"/>
    </font>
    <font>
      <sz val="10"/>
      <color theme="1"/>
      <name val="Calibri (Body)_x0000_"/>
    </font>
    <font>
      <b/>
      <sz val="10"/>
      <color rgb="FF000000"/>
      <name val="Calibri"/>
      <family val="2"/>
    </font>
    <font>
      <b/>
      <sz val="12"/>
      <color indexed="8"/>
      <name val="Calibri (Body)_x0000_"/>
    </font>
    <font>
      <sz val="12"/>
      <color theme="1"/>
      <name val="Calibri (Body)_x0000_"/>
    </font>
    <font>
      <sz val="12"/>
      <color rgb="FF222222"/>
      <name val="Arial"/>
      <family val="2"/>
    </font>
    <font>
      <sz val="9"/>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08080"/>
        <bgColor rgb="FF000000"/>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auto="1"/>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90">
    <xf numFmtId="0" fontId="0" fillId="0" borderId="0" xfId="0"/>
    <xf numFmtId="0" fontId="0" fillId="0" borderId="0" xfId="0" applyBorder="1" applyAlignment="1">
      <alignment horizontal="center"/>
    </xf>
    <xf numFmtId="42" fontId="0" fillId="0" borderId="1" xfId="0" applyNumberFormat="1" applyBorder="1"/>
    <xf numFmtId="42" fontId="0" fillId="0" borderId="0" xfId="0" applyNumberFormat="1" applyBorder="1"/>
    <xf numFmtId="44" fontId="0" fillId="0" borderId="1" xfId="0" applyNumberFormat="1" applyBorder="1"/>
    <xf numFmtId="0" fontId="12" fillId="0" borderId="0" xfId="0" applyFont="1"/>
    <xf numFmtId="0" fontId="13" fillId="0" borderId="0" xfId="0" applyFont="1" applyAlignment="1">
      <alignment horizontal="left"/>
    </xf>
    <xf numFmtId="0" fontId="11" fillId="0" borderId="0" xfId="0" applyFont="1" applyAlignment="1">
      <alignment horizontal="right"/>
    </xf>
    <xf numFmtId="0" fontId="2" fillId="0" borderId="0" xfId="0" applyFont="1"/>
    <xf numFmtId="0" fontId="19" fillId="0" borderId="0" xfId="0" applyFont="1"/>
    <xf numFmtId="0" fontId="21" fillId="0" borderId="0" xfId="0" applyFont="1"/>
    <xf numFmtId="0" fontId="20" fillId="0" borderId="0" xfId="0" applyFont="1"/>
    <xf numFmtId="0" fontId="0" fillId="0" borderId="0" xfId="0" applyBorder="1"/>
    <xf numFmtId="0" fontId="8" fillId="0" borderId="0" xfId="0" applyFont="1" applyBorder="1" applyAlignment="1">
      <alignment horizontal="center"/>
    </xf>
    <xf numFmtId="0" fontId="2" fillId="0" borderId="0" xfId="0" applyFont="1" applyBorder="1" applyAlignment="1">
      <alignment horizontal="right"/>
    </xf>
    <xf numFmtId="0" fontId="15" fillId="0" borderId="0" xfId="0" applyFont="1" applyBorder="1" applyAlignment="1">
      <alignment horizontal="left"/>
    </xf>
    <xf numFmtId="0" fontId="0" fillId="3" borderId="0" xfId="0" applyFill="1" applyBorder="1"/>
    <xf numFmtId="0" fontId="2" fillId="0" borderId="0" xfId="0" applyFont="1" applyBorder="1" applyAlignment="1">
      <alignment horizontal="left"/>
    </xf>
    <xf numFmtId="0" fontId="17" fillId="0" borderId="0" xfId="0" applyFont="1" applyBorder="1" applyAlignment="1">
      <alignment horizontal="center"/>
    </xf>
    <xf numFmtId="0" fontId="18" fillId="0" borderId="0" xfId="0" applyFont="1" applyBorder="1" applyAlignment="1">
      <alignment horizontal="left"/>
    </xf>
    <xf numFmtId="0" fontId="10"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right"/>
    </xf>
    <xf numFmtId="44" fontId="0" fillId="0" borderId="0" xfId="0" applyNumberFormat="1" applyBorder="1"/>
    <xf numFmtId="0" fontId="0" fillId="0" borderId="2" xfId="0" applyBorder="1"/>
    <xf numFmtId="0" fontId="0" fillId="0" borderId="3" xfId="0" applyBorder="1"/>
    <xf numFmtId="0" fontId="14" fillId="0" borderId="0" xfId="0" applyFont="1" applyBorder="1" applyAlignment="1">
      <alignment horizontal="right"/>
    </xf>
    <xf numFmtId="0" fontId="0" fillId="0" borderId="4" xfId="0" applyBorder="1"/>
    <xf numFmtId="0" fontId="0" fillId="0" borderId="5" xfId="0" applyBorder="1"/>
    <xf numFmtId="0" fontId="18" fillId="0" borderId="4" xfId="0" applyFont="1" applyBorder="1" applyAlignment="1">
      <alignment horizontal="left"/>
    </xf>
    <xf numFmtId="0" fontId="6" fillId="0" borderId="4" xfId="0" applyFont="1" applyBorder="1" applyAlignment="1">
      <alignment horizontal="left"/>
    </xf>
    <xf numFmtId="0" fontId="10" fillId="0" borderId="4" xfId="0" applyFont="1" applyBorder="1" applyAlignment="1">
      <alignment horizontal="left"/>
    </xf>
    <xf numFmtId="0" fontId="5" fillId="0" borderId="4" xfId="0" applyFont="1" applyBorder="1" applyAlignment="1">
      <alignment horizontal="left"/>
    </xf>
    <xf numFmtId="0" fontId="0" fillId="0" borderId="6" xfId="0" applyBorder="1"/>
    <xf numFmtId="0" fontId="22" fillId="0" borderId="3" xfId="0" applyFont="1" applyBorder="1"/>
    <xf numFmtId="0" fontId="24" fillId="0" borderId="0" xfId="0" applyFont="1" applyAlignment="1">
      <alignment horizontal="right"/>
    </xf>
    <xf numFmtId="0" fontId="23" fillId="0" borderId="0" xfId="0" applyFont="1" applyBorder="1" applyAlignment="1"/>
    <xf numFmtId="0" fontId="5" fillId="0" borderId="2" xfId="0" applyFont="1" applyBorder="1" applyAlignment="1">
      <alignment horizontal="right"/>
    </xf>
    <xf numFmtId="164" fontId="5" fillId="0" borderId="6" xfId="0" applyNumberFormat="1" applyFont="1" applyBorder="1" applyAlignment="1">
      <alignment horizontal="right"/>
    </xf>
    <xf numFmtId="0" fontId="10" fillId="0" borderId="0" xfId="0" applyFont="1" applyBorder="1" applyAlignment="1">
      <alignment horizontal="right"/>
    </xf>
    <xf numFmtId="0" fontId="4" fillId="0" borderId="0" xfId="0" applyFont="1" applyAlignment="1">
      <alignment horizontal="right"/>
    </xf>
    <xf numFmtId="0" fontId="15" fillId="0" borderId="0" xfId="0" applyFont="1" applyBorder="1" applyAlignment="1">
      <alignment horizontal="right"/>
    </xf>
    <xf numFmtId="0" fontId="2" fillId="0" borderId="0" xfId="0" applyFont="1" applyBorder="1" applyAlignment="1"/>
    <xf numFmtId="0" fontId="13" fillId="0" borderId="0" xfId="0" applyFont="1" applyBorder="1" applyAlignment="1">
      <alignment horizontal="left"/>
    </xf>
    <xf numFmtId="0" fontId="10" fillId="0" borderId="0" xfId="0" applyFont="1" applyBorder="1" applyAlignment="1"/>
    <xf numFmtId="0" fontId="10" fillId="0" borderId="5" xfId="0" applyFont="1" applyBorder="1" applyAlignment="1"/>
    <xf numFmtId="0" fontId="23" fillId="0" borderId="4" xfId="0" applyFont="1" applyBorder="1" applyAlignment="1"/>
    <xf numFmtId="0" fontId="23" fillId="0" borderId="5" xfId="0" applyFont="1" applyBorder="1" applyAlignment="1"/>
    <xf numFmtId="0" fontId="15" fillId="0" borderId="2" xfId="0" applyFont="1" applyBorder="1" applyAlignment="1">
      <alignment horizontal="center"/>
    </xf>
    <xf numFmtId="0" fontId="25" fillId="3" borderId="12" xfId="0" applyFont="1" applyFill="1" applyBorder="1" applyAlignment="1"/>
    <xf numFmtId="0" fontId="15" fillId="0" borderId="4" xfId="0" applyFont="1" applyBorder="1" applyAlignment="1">
      <alignment horizontal="left"/>
    </xf>
    <xf numFmtId="0" fontId="29" fillId="0" borderId="0" xfId="0" applyFont="1" applyAlignment="1">
      <alignment horizontal="left"/>
    </xf>
    <xf numFmtId="0" fontId="30" fillId="0" borderId="0" xfId="0" applyFont="1"/>
    <xf numFmtId="0" fontId="31" fillId="0" borderId="0" xfId="0" applyFont="1" applyAlignment="1">
      <alignment horizontal="right"/>
    </xf>
    <xf numFmtId="44" fontId="0" fillId="3" borderId="1" xfId="0" applyNumberFormat="1" applyFill="1" applyBorder="1"/>
    <xf numFmtId="0" fontId="8" fillId="0" borderId="0" xfId="0" applyFont="1" applyBorder="1" applyAlignment="1">
      <alignment horizontal="right"/>
    </xf>
    <xf numFmtId="0" fontId="14" fillId="0" borderId="0" xfId="0" applyFont="1" applyFill="1" applyBorder="1" applyAlignment="1">
      <alignment horizontal="right" vertical="center"/>
    </xf>
    <xf numFmtId="0" fontId="32" fillId="3" borderId="0" xfId="0" applyFont="1" applyFill="1" applyBorder="1" applyAlignment="1">
      <alignment horizontal="center" vertical="center"/>
    </xf>
    <xf numFmtId="0" fontId="0" fillId="0" borderId="0" xfId="0" applyFont="1" applyBorder="1" applyAlignment="1">
      <alignment horizontal="center"/>
    </xf>
    <xf numFmtId="0" fontId="37" fillId="0" borderId="0" xfId="0" applyFont="1" applyAlignment="1">
      <alignment vertical="center"/>
    </xf>
    <xf numFmtId="0" fontId="14" fillId="5" borderId="13" xfId="0" applyFont="1" applyFill="1" applyBorder="1" applyAlignment="1">
      <alignment horizontal="center" vertical="center"/>
    </xf>
    <xf numFmtId="0" fontId="36" fillId="0" borderId="0" xfId="0" applyFont="1" applyBorder="1" applyAlignment="1">
      <alignment horizontal="center" vertical="center"/>
    </xf>
    <xf numFmtId="0" fontId="0" fillId="0" borderId="0" xfId="0" applyFill="1" applyBorder="1" applyAlignment="1">
      <alignment vertical="center"/>
    </xf>
    <xf numFmtId="0" fontId="38" fillId="0" borderId="0" xfId="0" applyFont="1"/>
    <xf numFmtId="0" fontId="41" fillId="0" borderId="0" xfId="0" applyFont="1" applyAlignment="1">
      <alignment vertical="center"/>
    </xf>
    <xf numFmtId="0" fontId="36" fillId="0" borderId="4" xfId="0" applyFont="1" applyBorder="1" applyAlignment="1">
      <alignment horizontal="center" vertical="center"/>
    </xf>
    <xf numFmtId="0" fontId="0" fillId="0" borderId="21" xfId="0" applyBorder="1"/>
    <xf numFmtId="0" fontId="0" fillId="0" borderId="12" xfId="0" applyBorder="1"/>
    <xf numFmtId="0" fontId="2" fillId="3" borderId="4" xfId="0" applyFont="1" applyFill="1" applyBorder="1" applyAlignment="1">
      <alignment horizontal="left" vertical="center"/>
    </xf>
    <xf numFmtId="0" fontId="0" fillId="0" borderId="0" xfId="0" applyBorder="1" applyAlignment="1">
      <alignment vertical="center"/>
    </xf>
    <xf numFmtId="0" fontId="34" fillId="0" borderId="5" xfId="0" applyFont="1" applyBorder="1" applyAlignment="1">
      <alignment horizontal="center" vertical="top" wrapText="1"/>
    </xf>
    <xf numFmtId="0" fontId="36" fillId="0" borderId="0" xfId="0" applyFont="1" applyBorder="1" applyAlignment="1">
      <alignment horizontal="right"/>
    </xf>
    <xf numFmtId="0" fontId="7" fillId="0" borderId="11" xfId="0" applyFont="1" applyBorder="1" applyAlignment="1">
      <alignment vertical="center"/>
    </xf>
    <xf numFmtId="0" fontId="0" fillId="0" borderId="28" xfId="0" applyBorder="1"/>
    <xf numFmtId="0" fontId="0" fillId="0" borderId="0" xfId="0" applyBorder="1" applyAlignment="1">
      <alignment wrapText="1"/>
    </xf>
    <xf numFmtId="0" fontId="0" fillId="0" borderId="4" xfId="0" applyBorder="1" applyAlignment="1">
      <alignment wrapText="1"/>
    </xf>
    <xf numFmtId="0" fontId="4" fillId="0" borderId="4" xfId="0" applyFont="1" applyBorder="1" applyAlignment="1">
      <alignment horizontal="center"/>
    </xf>
    <xf numFmtId="0" fontId="0" fillId="0" borderId="6" xfId="0" applyBorder="1" applyAlignment="1"/>
    <xf numFmtId="0" fontId="0" fillId="0" borderId="21" xfId="0" applyBorder="1" applyAlignment="1"/>
    <xf numFmtId="0" fontId="47" fillId="0" borderId="4" xfId="0" applyFont="1" applyFill="1" applyBorder="1" applyAlignment="1">
      <alignment horizontal="left" vertical="top" indent="1"/>
    </xf>
    <xf numFmtId="0" fontId="3" fillId="0" borderId="4" xfId="0" applyFont="1" applyBorder="1" applyAlignment="1">
      <alignment horizontal="left"/>
    </xf>
    <xf numFmtId="0" fontId="3" fillId="0" borderId="0" xfId="0" applyFont="1" applyBorder="1" applyAlignment="1">
      <alignment horizontal="left"/>
    </xf>
    <xf numFmtId="0" fontId="17" fillId="0" borderId="0" xfId="0" applyFont="1" applyBorder="1" applyAlignment="1">
      <alignment horizontal="left"/>
    </xf>
    <xf numFmtId="0" fontId="51" fillId="0" borderId="0" xfId="0" applyFont="1"/>
    <xf numFmtId="0" fontId="52" fillId="0" borderId="0" xfId="0" applyFont="1"/>
    <xf numFmtId="0" fontId="15" fillId="2" borderId="23" xfId="0" applyFont="1" applyFill="1" applyBorder="1" applyAlignment="1">
      <alignment horizontal="left"/>
    </xf>
    <xf numFmtId="0" fontId="15" fillId="2" borderId="24" xfId="0" applyFont="1" applyFill="1" applyBorder="1" applyAlignment="1">
      <alignment horizontal="left"/>
    </xf>
    <xf numFmtId="0" fontId="15" fillId="2" borderId="29" xfId="0" applyFont="1" applyFill="1" applyBorder="1" applyAlignment="1">
      <alignment horizontal="left"/>
    </xf>
    <xf numFmtId="0" fontId="0" fillId="0" borderId="0" xfId="0" applyFont="1"/>
    <xf numFmtId="0" fontId="54" fillId="0" borderId="0" xfId="0" applyFont="1"/>
    <xf numFmtId="0" fontId="15" fillId="2" borderId="1" xfId="0" applyFont="1" applyFill="1" applyBorder="1" applyAlignment="1">
      <alignment horizontal="left"/>
    </xf>
    <xf numFmtId="0" fontId="15" fillId="0" borderId="10" xfId="0" applyFont="1" applyFill="1" applyBorder="1" applyAlignment="1">
      <alignment horizontal="left" wrapText="1"/>
    </xf>
    <xf numFmtId="0" fontId="0" fillId="0" borderId="10" xfId="0" applyFill="1" applyBorder="1" applyAlignment="1">
      <alignment horizontal="center"/>
    </xf>
    <xf numFmtId="0" fontId="15" fillId="2" borderId="40" xfId="0" applyFont="1" applyFill="1" applyBorder="1" applyAlignment="1">
      <alignment horizontal="left"/>
    </xf>
    <xf numFmtId="0" fontId="15" fillId="2" borderId="41" xfId="0" applyFont="1" applyFill="1" applyBorder="1" applyAlignment="1">
      <alignment horizontal="left"/>
    </xf>
    <xf numFmtId="0" fontId="15" fillId="2" borderId="42" xfId="0" applyFont="1" applyFill="1" applyBorder="1" applyAlignment="1">
      <alignment horizontal="left"/>
    </xf>
    <xf numFmtId="0" fontId="0" fillId="0" borderId="0" xfId="0" applyFill="1"/>
    <xf numFmtId="0" fontId="2" fillId="0" borderId="4" xfId="0" applyFont="1" applyBorder="1" applyAlignment="1">
      <alignment horizontal="left" indent="1"/>
    </xf>
    <xf numFmtId="0" fontId="3" fillId="0" borderId="4" xfId="0" applyFont="1" applyBorder="1" applyAlignment="1">
      <alignment horizontal="left" indent="1"/>
    </xf>
    <xf numFmtId="0" fontId="3" fillId="0" borderId="0" xfId="0" applyFont="1" applyBorder="1" applyAlignment="1">
      <alignment horizontal="left" indent="1"/>
    </xf>
    <xf numFmtId="0" fontId="2" fillId="0" borderId="0" xfId="0" applyFont="1" applyBorder="1" applyAlignment="1">
      <alignment horizontal="left" indent="1"/>
    </xf>
    <xf numFmtId="0" fontId="0" fillId="0" borderId="0" xfId="0" applyBorder="1" applyAlignment="1">
      <alignment horizontal="left" indent="1"/>
    </xf>
    <xf numFmtId="0" fontId="4" fillId="0" borderId="0" xfId="0" applyFont="1" applyBorder="1" applyAlignment="1">
      <alignment horizontal="right" indent="1"/>
    </xf>
    <xf numFmtId="44" fontId="36" fillId="0" borderId="1" xfId="0" applyNumberFormat="1" applyFont="1" applyBorder="1"/>
    <xf numFmtId="0" fontId="5" fillId="0" borderId="4" xfId="0" applyFont="1" applyBorder="1" applyAlignment="1">
      <alignment horizontal="right"/>
    </xf>
    <xf numFmtId="164" fontId="5" fillId="0" borderId="0" xfId="0" applyNumberFormat="1" applyFont="1" applyBorder="1" applyAlignment="1">
      <alignment horizontal="right"/>
    </xf>
    <xf numFmtId="9" fontId="0" fillId="0" borderId="0" xfId="0" applyNumberFormat="1" applyAlignment="1">
      <alignment horizontal="left"/>
    </xf>
    <xf numFmtId="9" fontId="0" fillId="10" borderId="0" xfId="0" applyNumberFormat="1" applyFill="1" applyAlignment="1">
      <alignment horizontal="left"/>
    </xf>
    <xf numFmtId="9" fontId="0" fillId="6" borderId="0" xfId="0" applyNumberFormat="1" applyFill="1" applyAlignment="1">
      <alignment horizontal="left"/>
    </xf>
    <xf numFmtId="9" fontId="0" fillId="11" borderId="0" xfId="0" applyNumberFormat="1" applyFill="1" applyAlignment="1">
      <alignment horizontal="left"/>
    </xf>
    <xf numFmtId="166" fontId="0" fillId="0" borderId="0" xfId="0" applyNumberFormat="1" applyAlignment="1">
      <alignment horizontal="left"/>
    </xf>
    <xf numFmtId="0" fontId="7" fillId="0" borderId="1" xfId="0" applyFont="1" applyBorder="1" applyAlignment="1">
      <alignment vertical="center"/>
    </xf>
    <xf numFmtId="0" fontId="59" fillId="0" borderId="1" xfId="0" applyFont="1" applyBorder="1"/>
    <xf numFmtId="0" fontId="7" fillId="0" borderId="1" xfId="0" applyFont="1" applyFill="1" applyBorder="1" applyAlignment="1">
      <alignment vertical="center"/>
    </xf>
    <xf numFmtId="0" fontId="59" fillId="0" borderId="0" xfId="0" applyFont="1"/>
    <xf numFmtId="0" fontId="59" fillId="0" borderId="28" xfId="0" applyFont="1" applyFill="1" applyBorder="1"/>
    <xf numFmtId="0" fontId="59" fillId="0" borderId="1" xfId="0" applyFont="1" applyFill="1" applyBorder="1"/>
    <xf numFmtId="0" fontId="60" fillId="0" borderId="1" xfId="0" applyFont="1" applyBorder="1"/>
    <xf numFmtId="0" fontId="61" fillId="0" borderId="1" xfId="0" applyFont="1" applyBorder="1" applyAlignment="1">
      <alignment vertical="center"/>
    </xf>
    <xf numFmtId="0" fontId="0" fillId="11" borderId="0" xfId="0" applyFill="1"/>
    <xf numFmtId="0" fontId="0" fillId="0" borderId="10" xfId="0" applyBorder="1"/>
    <xf numFmtId="0" fontId="0" fillId="0" borderId="7" xfId="0" applyBorder="1"/>
    <xf numFmtId="0" fontId="61" fillId="0" borderId="1" xfId="0" applyFont="1" applyFill="1" applyBorder="1" applyAlignment="1">
      <alignment vertical="center"/>
    </xf>
    <xf numFmtId="0" fontId="53" fillId="0" borderId="0" xfId="0" applyFont="1"/>
    <xf numFmtId="0" fontId="63" fillId="0" borderId="1" xfId="0" applyFont="1" applyBorder="1"/>
    <xf numFmtId="0" fontId="26" fillId="0" borderId="11" xfId="0" applyFont="1" applyFill="1" applyBorder="1" applyAlignment="1">
      <alignment vertical="center"/>
    </xf>
    <xf numFmtId="0" fontId="7" fillId="0" borderId="11" xfId="0" applyFont="1" applyFill="1" applyBorder="1" applyAlignment="1">
      <alignment vertical="center"/>
    </xf>
    <xf numFmtId="166" fontId="0" fillId="3" borderId="0" xfId="0" applyNumberFormat="1" applyFill="1" applyBorder="1"/>
    <xf numFmtId="0" fontId="4" fillId="0" borderId="4" xfId="0" applyFont="1" applyBorder="1" applyAlignment="1">
      <alignment horizontal="center"/>
    </xf>
    <xf numFmtId="49" fontId="66" fillId="3" borderId="18" xfId="0" applyNumberFormat="1" applyFont="1" applyFill="1" applyBorder="1" applyAlignment="1">
      <alignment horizontal="left" vertical="center" indent="1"/>
    </xf>
    <xf numFmtId="0" fontId="0" fillId="0" borderId="6" xfId="0" applyBorder="1" applyAlignment="1"/>
    <xf numFmtId="0" fontId="17" fillId="0" borderId="4" xfId="0" applyFont="1" applyBorder="1" applyAlignment="1">
      <alignment horizontal="left" indent="1"/>
    </xf>
    <xf numFmtId="0" fontId="0" fillId="0" borderId="1" xfId="0" applyBorder="1" applyAlignment="1" applyProtection="1">
      <alignment horizontal="center"/>
      <protection locked="0"/>
    </xf>
    <xf numFmtId="49" fontId="49" fillId="0" borderId="18" xfId="0" applyNumberFormat="1" applyFont="1" applyBorder="1" applyAlignment="1" applyProtection="1">
      <alignment horizontal="left" vertical="center" indent="1"/>
      <protection locked="0"/>
    </xf>
    <xf numFmtId="0" fontId="36" fillId="0" borderId="7" xfId="0" applyFont="1" applyBorder="1" applyAlignment="1" applyProtection="1">
      <alignment horizontal="center" vertical="center"/>
      <protection locked="0"/>
    </xf>
    <xf numFmtId="0" fontId="17" fillId="0" borderId="4" xfId="0" applyFont="1" applyBorder="1"/>
    <xf numFmtId="0" fontId="17" fillId="0" borderId="0" xfId="0" applyFont="1" applyBorder="1"/>
    <xf numFmtId="0" fontId="14" fillId="0" borderId="0" xfId="0" applyFont="1" applyBorder="1" applyAlignment="1">
      <alignment horizontal="left" indent="1"/>
    </xf>
    <xf numFmtId="0" fontId="18" fillId="0" borderId="0" xfId="0" applyFont="1" applyBorder="1" applyAlignment="1">
      <alignment horizontal="left" indent="1"/>
    </xf>
    <xf numFmtId="0" fontId="3" fillId="0" borderId="0" xfId="0" applyFont="1"/>
    <xf numFmtId="0" fontId="3" fillId="0" borderId="0" xfId="0" applyFont="1" applyBorder="1"/>
    <xf numFmtId="0" fontId="68" fillId="0" borderId="10" xfId="0" applyFont="1" applyBorder="1" applyAlignment="1">
      <alignment horizontal="left" vertical="center"/>
    </xf>
    <xf numFmtId="0" fontId="69" fillId="5" borderId="23" xfId="0" applyFont="1" applyFill="1" applyBorder="1" applyAlignment="1">
      <alignment horizontal="left" vertical="center" indent="1"/>
    </xf>
    <xf numFmtId="0" fontId="69" fillId="5" borderId="19" xfId="0" applyFont="1" applyFill="1" applyBorder="1" applyAlignment="1">
      <alignment horizontal="left" vertical="center" indent="1"/>
    </xf>
    <xf numFmtId="0" fontId="14" fillId="5" borderId="23" xfId="0" applyFont="1" applyFill="1" applyBorder="1" applyAlignment="1">
      <alignment horizontal="left" vertical="center" indent="1"/>
    </xf>
    <xf numFmtId="0" fontId="50" fillId="0" borderId="0" xfId="0" applyFont="1" applyBorder="1" applyAlignment="1">
      <alignment horizontal="right"/>
    </xf>
    <xf numFmtId="0" fontId="53" fillId="13" borderId="0" xfId="0" applyFont="1" applyFill="1"/>
    <xf numFmtId="0" fontId="23" fillId="13" borderId="0" xfId="0" applyFont="1" applyFill="1" applyBorder="1" applyAlignment="1">
      <alignment horizontal="right"/>
    </xf>
    <xf numFmtId="0" fontId="0" fillId="13" borderId="0" xfId="0" applyFill="1"/>
    <xf numFmtId="0" fontId="74" fillId="13" borderId="0" xfId="0" applyFont="1" applyFill="1"/>
    <xf numFmtId="0" fontId="0" fillId="13" borderId="5" xfId="0" applyFill="1" applyBorder="1"/>
    <xf numFmtId="0" fontId="36" fillId="0" borderId="7" xfId="0" applyFont="1" applyBorder="1" applyAlignment="1" applyProtection="1">
      <alignment horizontal="center" vertical="center"/>
      <protection locked="0"/>
    </xf>
    <xf numFmtId="0" fontId="2" fillId="0" borderId="4" xfId="0" applyFont="1" applyBorder="1" applyAlignment="1">
      <alignment horizontal="left" indent="1"/>
    </xf>
    <xf numFmtId="0" fontId="2" fillId="0" borderId="0" xfId="0" applyFont="1" applyBorder="1" applyAlignment="1">
      <alignment horizontal="left" indent="1"/>
    </xf>
    <xf numFmtId="0" fontId="15" fillId="0" borderId="0" xfId="0" applyFont="1" applyBorder="1" applyAlignment="1">
      <alignment horizontal="center"/>
    </xf>
    <xf numFmtId="0" fontId="17" fillId="0" borderId="4" xfId="0" applyFont="1" applyBorder="1" applyAlignment="1">
      <alignment horizontal="left" indent="1"/>
    </xf>
    <xf numFmtId="0" fontId="17" fillId="0" borderId="0" xfId="0" applyFont="1" applyBorder="1" applyAlignment="1">
      <alignment horizontal="left" indent="1"/>
    </xf>
    <xf numFmtId="0" fontId="48" fillId="0" borderId="23" xfId="0" applyFont="1" applyBorder="1" applyAlignment="1" applyProtection="1">
      <alignment horizontal="center" wrapText="1"/>
      <protection locked="0"/>
    </xf>
    <xf numFmtId="0" fontId="48" fillId="0" borderId="24" xfId="0" applyFont="1" applyBorder="1" applyAlignment="1" applyProtection="1">
      <alignment horizontal="center" wrapText="1"/>
      <protection locked="0"/>
    </xf>
    <xf numFmtId="0" fontId="48" fillId="0" borderId="29" xfId="0" applyFont="1" applyBorder="1" applyAlignment="1" applyProtection="1">
      <alignment horizontal="center" wrapText="1"/>
      <protection locked="0"/>
    </xf>
    <xf numFmtId="0" fontId="55" fillId="8" borderId="4" xfId="0" applyFont="1" applyFill="1" applyBorder="1" applyAlignment="1">
      <alignment horizontal="center" wrapText="1"/>
    </xf>
    <xf numFmtId="0" fontId="56" fillId="8" borderId="0" xfId="0" applyFont="1" applyFill="1" applyBorder="1" applyAlignment="1">
      <alignment horizontal="center"/>
    </xf>
    <xf numFmtId="0" fontId="56" fillId="8" borderId="5" xfId="0" applyFont="1" applyFill="1" applyBorder="1" applyAlignment="1">
      <alignment horizontal="center"/>
    </xf>
    <xf numFmtId="0" fontId="55" fillId="8" borderId="4" xfId="0" applyFont="1" applyFill="1" applyBorder="1" applyAlignment="1">
      <alignment horizontal="center"/>
    </xf>
    <xf numFmtId="0" fontId="15" fillId="2" borderId="15" xfId="0" applyFont="1" applyFill="1" applyBorder="1" applyAlignment="1">
      <alignment horizontal="left"/>
    </xf>
    <xf numFmtId="0" fontId="15" fillId="2" borderId="13" xfId="0" applyFont="1" applyFill="1" applyBorder="1" applyAlignment="1">
      <alignment horizontal="left"/>
    </xf>
    <xf numFmtId="0" fontId="15" fillId="2" borderId="18" xfId="0" applyFont="1" applyFill="1" applyBorder="1" applyAlignment="1">
      <alignment horizontal="left"/>
    </xf>
    <xf numFmtId="0" fontId="36" fillId="0" borderId="23" xfId="0" applyFont="1" applyBorder="1" applyAlignment="1" applyProtection="1">
      <alignment horizontal="center" wrapText="1"/>
      <protection locked="0"/>
    </xf>
    <xf numFmtId="0" fontId="36" fillId="0" borderId="24" xfId="0" applyFont="1" applyBorder="1" applyAlignment="1" applyProtection="1">
      <alignment horizontal="center" wrapText="1"/>
      <protection locked="0"/>
    </xf>
    <xf numFmtId="0" fontId="36" fillId="0" borderId="25" xfId="0" applyFont="1" applyBorder="1" applyAlignment="1" applyProtection="1">
      <alignment horizontal="center" wrapText="1"/>
      <protection locked="0"/>
    </xf>
    <xf numFmtId="0" fontId="50" fillId="9" borderId="20" xfId="0" applyFont="1" applyFill="1" applyBorder="1" applyAlignment="1">
      <alignment horizontal="left" wrapText="1"/>
    </xf>
    <xf numFmtId="0" fontId="50" fillId="9" borderId="12" xfId="0" applyFont="1" applyFill="1" applyBorder="1" applyAlignment="1">
      <alignment horizontal="left" wrapText="1"/>
    </xf>
    <xf numFmtId="0" fontId="53" fillId="0" borderId="24" xfId="0" applyFont="1" applyBorder="1" applyAlignment="1" applyProtection="1">
      <alignment horizontal="center" wrapText="1"/>
      <protection locked="0"/>
    </xf>
    <xf numFmtId="0" fontId="53" fillId="0" borderId="29" xfId="0" applyFont="1" applyBorder="1" applyAlignment="1" applyProtection="1">
      <alignment horizontal="center" wrapText="1"/>
      <protection locked="0"/>
    </xf>
    <xf numFmtId="0" fontId="50" fillId="9" borderId="7" xfId="0" applyFont="1" applyFill="1" applyBorder="1" applyAlignment="1">
      <alignment horizontal="left" wrapText="1"/>
    </xf>
    <xf numFmtId="0" fontId="0" fillId="0" borderId="8" xfId="0" applyBorder="1" applyAlignment="1">
      <alignment horizontal="left" wrapText="1"/>
    </xf>
    <xf numFmtId="0" fontId="16" fillId="0" borderId="0" xfId="0" applyFont="1" applyAlignment="1">
      <alignment horizontal="center"/>
    </xf>
    <xf numFmtId="0" fontId="57" fillId="0" borderId="0" xfId="0" applyFont="1" applyAlignment="1">
      <alignment horizontal="center" vertical="top" wrapText="1"/>
    </xf>
    <xf numFmtId="0" fontId="57" fillId="0" borderId="0" xfId="0" applyFont="1" applyAlignment="1">
      <alignment horizontal="center" vertical="top"/>
    </xf>
    <xf numFmtId="49" fontId="64" fillId="4" borderId="4" xfId="0" applyNumberFormat="1" applyFont="1" applyFill="1" applyBorder="1" applyAlignment="1">
      <alignment horizontal="center" wrapText="1"/>
    </xf>
    <xf numFmtId="49" fontId="64" fillId="4" borderId="0" xfId="0" applyNumberFormat="1" applyFont="1" applyFill="1" applyBorder="1" applyAlignment="1">
      <alignment horizontal="center" wrapText="1"/>
    </xf>
    <xf numFmtId="49" fontId="64" fillId="4" borderId="5" xfId="0" applyNumberFormat="1" applyFont="1" applyFill="1" applyBorder="1" applyAlignment="1">
      <alignment horizontal="center" wrapText="1"/>
    </xf>
    <xf numFmtId="49" fontId="58" fillId="12" borderId="4" xfId="0" applyNumberFormat="1" applyFont="1" applyFill="1" applyBorder="1" applyAlignment="1">
      <alignment horizontal="center" vertical="center" wrapText="1"/>
    </xf>
    <xf numFmtId="0" fontId="0" fillId="12" borderId="0" xfId="0" applyFill="1" applyAlignment="1">
      <alignment horizontal="center" vertical="center" wrapText="1"/>
    </xf>
    <xf numFmtId="0" fontId="0" fillId="12" borderId="5" xfId="0" applyFill="1" applyBorder="1" applyAlignment="1">
      <alignment horizontal="center" vertical="center" wrapText="1"/>
    </xf>
    <xf numFmtId="167" fontId="2" fillId="0" borderId="0" xfId="0" applyNumberFormat="1" applyFont="1" applyAlignment="1">
      <alignment horizontal="right"/>
    </xf>
    <xf numFmtId="167" fontId="1" fillId="0" borderId="0" xfId="0" applyNumberFormat="1" applyFont="1" applyAlignment="1">
      <alignment horizontal="right"/>
    </xf>
    <xf numFmtId="0" fontId="36" fillId="0" borderId="32" xfId="0" applyFont="1" applyBorder="1" applyAlignment="1" applyProtection="1">
      <alignment horizontal="center"/>
      <protection locked="0"/>
    </xf>
    <xf numFmtId="0" fontId="36" fillId="0" borderId="33" xfId="0" applyFont="1" applyBorder="1" applyAlignment="1" applyProtection="1">
      <alignment horizontal="center"/>
      <protection locked="0"/>
    </xf>
    <xf numFmtId="0" fontId="36" fillId="0" borderId="34" xfId="0" applyFont="1" applyBorder="1" applyAlignment="1" applyProtection="1">
      <alignment horizontal="center"/>
      <protection locked="0"/>
    </xf>
    <xf numFmtId="0" fontId="36" fillId="0" borderId="15" xfId="0" applyFont="1" applyBorder="1" applyAlignment="1" applyProtection="1">
      <alignment horizontal="center"/>
      <protection locked="0"/>
    </xf>
    <xf numFmtId="0" fontId="36" fillId="0" borderId="13" xfId="0" applyFont="1" applyBorder="1" applyAlignment="1" applyProtection="1">
      <alignment horizontal="center"/>
      <protection locked="0"/>
    </xf>
    <xf numFmtId="0" fontId="36" fillId="0" borderId="18" xfId="0" applyFont="1" applyBorder="1" applyAlignment="1" applyProtection="1">
      <alignment horizontal="center"/>
      <protection locked="0"/>
    </xf>
    <xf numFmtId="0" fontId="27" fillId="4" borderId="20"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12" xfId="0" applyFont="1" applyFill="1" applyBorder="1" applyAlignment="1">
      <alignment horizontal="center" vertical="center"/>
    </xf>
    <xf numFmtId="15" fontId="29" fillId="0" borderId="0" xfId="0" quotePrefix="1" applyNumberFormat="1" applyFont="1" applyAlignment="1">
      <alignment horizontal="left"/>
    </xf>
    <xf numFmtId="15" fontId="29" fillId="0" borderId="0" xfId="0" applyNumberFormat="1" applyFont="1" applyAlignment="1">
      <alignment horizontal="left"/>
    </xf>
    <xf numFmtId="0" fontId="15" fillId="2" borderId="9" xfId="0" applyFont="1" applyFill="1" applyBorder="1" applyAlignment="1">
      <alignment vertical="center" wrapText="1"/>
    </xf>
    <xf numFmtId="0" fontId="15" fillId="2" borderId="14" xfId="0" applyFont="1" applyFill="1" applyBorder="1" applyAlignment="1">
      <alignment vertical="center" wrapText="1"/>
    </xf>
    <xf numFmtId="0" fontId="15" fillId="2" borderId="22" xfId="0" applyFont="1" applyFill="1" applyBorder="1" applyAlignment="1">
      <alignment vertical="center" wrapText="1"/>
    </xf>
    <xf numFmtId="0" fontId="36" fillId="0" borderId="9" xfId="0" applyFont="1" applyBorder="1" applyAlignment="1" applyProtection="1">
      <alignment horizontal="center"/>
      <protection locked="0"/>
    </xf>
    <xf numFmtId="0" fontId="36" fillId="0" borderId="14" xfId="0" applyFont="1" applyBorder="1" applyAlignment="1" applyProtection="1">
      <alignment horizontal="center"/>
      <protection locked="0"/>
    </xf>
    <xf numFmtId="0" fontId="36" fillId="0" borderId="30"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50" fillId="9" borderId="8" xfId="0" applyFont="1" applyFill="1" applyBorder="1" applyAlignment="1">
      <alignment horizontal="left" wrapText="1"/>
    </xf>
    <xf numFmtId="0" fontId="15" fillId="2" borderId="37" xfId="0" applyFont="1" applyFill="1" applyBorder="1" applyAlignment="1">
      <alignment horizontal="left" wrapText="1"/>
    </xf>
    <xf numFmtId="0" fontId="15" fillId="2" borderId="17" xfId="0" applyFont="1" applyFill="1" applyBorder="1" applyAlignment="1">
      <alignment horizontal="left" wrapText="1"/>
    </xf>
    <xf numFmtId="0" fontId="15" fillId="2" borderId="38" xfId="0" applyFont="1" applyFill="1" applyBorder="1" applyAlignment="1">
      <alignment horizontal="left" wrapText="1"/>
    </xf>
    <xf numFmtId="0" fontId="36" fillId="0" borderId="37" xfId="0" applyFont="1" applyBorder="1" applyAlignment="1" applyProtection="1">
      <alignment horizontal="center"/>
      <protection locked="0"/>
    </xf>
    <xf numFmtId="0" fontId="36" fillId="0" borderId="17" xfId="0" applyFont="1" applyBorder="1" applyAlignment="1" applyProtection="1">
      <alignment horizontal="center"/>
      <protection locked="0"/>
    </xf>
    <xf numFmtId="0" fontId="36" fillId="0" borderId="39" xfId="0" applyFont="1" applyBorder="1" applyAlignment="1" applyProtection="1">
      <alignment horizontal="center"/>
      <protection locked="0"/>
    </xf>
    <xf numFmtId="0" fontId="36" fillId="0" borderId="38" xfId="0" applyFont="1" applyBorder="1" applyAlignment="1" applyProtection="1">
      <alignment horizontal="center"/>
      <protection locked="0"/>
    </xf>
    <xf numFmtId="0" fontId="48" fillId="0" borderId="40" xfId="0" applyFont="1" applyBorder="1" applyAlignment="1" applyProtection="1">
      <alignment horizontal="center" wrapText="1"/>
      <protection locked="0"/>
    </xf>
    <xf numFmtId="0" fontId="48" fillId="0" borderId="42" xfId="0" applyFont="1" applyBorder="1" applyAlignment="1" applyProtection="1">
      <alignment horizontal="center" wrapText="1"/>
      <protection locked="0"/>
    </xf>
    <xf numFmtId="0" fontId="50" fillId="9" borderId="7" xfId="0" applyFont="1" applyFill="1" applyBorder="1" applyAlignment="1">
      <alignment horizontal="center" wrapText="1"/>
    </xf>
    <xf numFmtId="0" fontId="50" fillId="9" borderId="10" xfId="0" applyFont="1" applyFill="1" applyBorder="1" applyAlignment="1">
      <alignment wrapText="1"/>
    </xf>
    <xf numFmtId="0" fontId="50" fillId="9" borderId="8" xfId="0" applyFont="1" applyFill="1" applyBorder="1" applyAlignment="1">
      <alignment wrapText="1"/>
    </xf>
    <xf numFmtId="0" fontId="48" fillId="0" borderId="41" xfId="0" applyFont="1" applyBorder="1" applyAlignment="1" applyProtection="1">
      <alignment horizontal="center" wrapText="1"/>
      <protection locked="0"/>
    </xf>
    <xf numFmtId="0" fontId="28" fillId="4" borderId="7" xfId="0" applyFont="1" applyFill="1" applyBorder="1" applyAlignment="1">
      <alignment horizontal="center"/>
    </xf>
    <xf numFmtId="0" fontId="28" fillId="4" borderId="10" xfId="0" applyFont="1" applyFill="1" applyBorder="1" applyAlignment="1">
      <alignment horizontal="center"/>
    </xf>
    <xf numFmtId="0" fontId="28" fillId="4" borderId="8" xfId="0" applyFont="1" applyFill="1" applyBorder="1" applyAlignment="1">
      <alignment horizontal="center"/>
    </xf>
    <xf numFmtId="49" fontId="64" fillId="4" borderId="4" xfId="0" applyNumberFormat="1" applyFont="1" applyFill="1" applyBorder="1" applyAlignment="1">
      <alignment horizontal="center" vertical="center" wrapText="1"/>
    </xf>
    <xf numFmtId="49" fontId="64" fillId="4" borderId="0" xfId="0" applyNumberFormat="1" applyFont="1" applyFill="1" applyBorder="1" applyAlignment="1">
      <alignment horizontal="center" vertical="center" wrapText="1"/>
    </xf>
    <xf numFmtId="49" fontId="64" fillId="4" borderId="5" xfId="0" applyNumberFormat="1" applyFont="1" applyFill="1" applyBorder="1" applyAlignment="1">
      <alignment horizontal="center" vertical="center" wrapText="1"/>
    </xf>
    <xf numFmtId="0" fontId="55" fillId="8" borderId="20" xfId="0" applyFont="1" applyFill="1" applyBorder="1" applyAlignment="1">
      <alignment horizontal="center"/>
    </xf>
    <xf numFmtId="0" fontId="56" fillId="8" borderId="21" xfId="0" applyFont="1" applyFill="1" applyBorder="1" applyAlignment="1">
      <alignment horizontal="center"/>
    </xf>
    <xf numFmtId="0" fontId="56" fillId="8" borderId="12" xfId="0" applyFont="1" applyFill="1" applyBorder="1" applyAlignment="1">
      <alignment horizontal="center"/>
    </xf>
    <xf numFmtId="0" fontId="48" fillId="0" borderId="25" xfId="0" applyFont="1" applyBorder="1" applyAlignment="1" applyProtection="1">
      <alignment horizontal="center" wrapText="1"/>
      <protection locked="0"/>
    </xf>
    <xf numFmtId="14" fontId="9" fillId="0" borderId="3" xfId="0" applyNumberFormat="1" applyFont="1" applyBorder="1" applyAlignment="1">
      <alignment horizontal="left"/>
    </xf>
    <xf numFmtId="14" fontId="9" fillId="0" borderId="2" xfId="0" applyNumberFormat="1" applyFont="1" applyBorder="1" applyAlignment="1">
      <alignment horizontal="left"/>
    </xf>
    <xf numFmtId="0" fontId="72" fillId="5" borderId="7" xfId="0" applyFont="1" applyFill="1" applyBorder="1" applyAlignment="1">
      <alignment horizontal="left" vertical="center" indent="1"/>
    </xf>
    <xf numFmtId="0" fontId="73" fillId="0" borderId="8" xfId="0" applyFont="1" applyBorder="1" applyAlignment="1">
      <alignment horizontal="left" vertical="center" indent="1"/>
    </xf>
    <xf numFmtId="0" fontId="69" fillId="0" borderId="4" xfId="0" applyFont="1" applyBorder="1" applyAlignment="1">
      <alignment horizontal="center"/>
    </xf>
    <xf numFmtId="0" fontId="69" fillId="0" borderId="0" xfId="0" applyFont="1" applyBorder="1" applyAlignment="1">
      <alignment horizontal="center"/>
    </xf>
    <xf numFmtId="0" fontId="70" fillId="0" borderId="0" xfId="0" applyFont="1" applyAlignment="1">
      <alignment horizontal="center"/>
    </xf>
    <xf numFmtId="0" fontId="35" fillId="0" borderId="2" xfId="0" applyFont="1" applyBorder="1" applyAlignment="1" applyProtection="1">
      <alignment horizontal="center" wrapText="1"/>
      <protection locked="0"/>
    </xf>
    <xf numFmtId="0" fontId="43" fillId="0" borderId="4" xfId="0" applyFont="1" applyBorder="1" applyAlignment="1">
      <alignment horizontal="left" vertical="top" wrapText="1" indent="1"/>
    </xf>
    <xf numFmtId="0" fontId="43" fillId="0" borderId="0" xfId="0" applyFont="1" applyBorder="1" applyAlignment="1">
      <alignment horizontal="left" vertical="top" wrapText="1" inden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42" fillId="0" borderId="4" xfId="0" applyFont="1" applyFill="1" applyBorder="1" applyAlignment="1">
      <alignment horizontal="left" wrapText="1"/>
    </xf>
    <xf numFmtId="0" fontId="43" fillId="0" borderId="0" xfId="0" applyFont="1" applyFill="1" applyAlignment="1">
      <alignment horizontal="left" wrapText="1"/>
    </xf>
    <xf numFmtId="0" fontId="42" fillId="0" borderId="4" xfId="0" applyFont="1" applyBorder="1" applyAlignment="1">
      <alignment horizontal="left" vertical="top" wrapText="1" indent="1"/>
    </xf>
    <xf numFmtId="0" fontId="44" fillId="0" borderId="4" xfId="0" applyFont="1" applyBorder="1" applyAlignment="1">
      <alignment horizontal="left" vertical="top" wrapText="1" indent="1" readingOrder="1"/>
    </xf>
    <xf numFmtId="0" fontId="75" fillId="0" borderId="0" xfId="0" applyFont="1" applyAlignment="1">
      <alignment horizontal="left" vertical="top" wrapText="1" indent="1"/>
    </xf>
    <xf numFmtId="0" fontId="4" fillId="0" borderId="2" xfId="0" applyFont="1" applyBorder="1" applyAlignment="1" applyProtection="1">
      <alignment horizontal="center"/>
      <protection locked="0"/>
    </xf>
    <xf numFmtId="0" fontId="33" fillId="4" borderId="20" xfId="0" applyFont="1" applyFill="1" applyBorder="1" applyAlignment="1">
      <alignment horizontal="center" vertical="center"/>
    </xf>
    <xf numFmtId="0" fontId="33" fillId="4" borderId="21" xfId="0" applyFont="1" applyFill="1" applyBorder="1" applyAlignment="1">
      <alignment horizontal="center" vertical="center"/>
    </xf>
    <xf numFmtId="0" fontId="33" fillId="4" borderId="12" xfId="0" applyFont="1" applyFill="1" applyBorder="1" applyAlignment="1">
      <alignment horizontal="center" vertical="center"/>
    </xf>
    <xf numFmtId="0" fontId="39" fillId="7" borderId="26" xfId="0" applyFont="1" applyFill="1" applyBorder="1" applyAlignment="1">
      <alignment horizontal="center" vertical="center"/>
    </xf>
    <xf numFmtId="0" fontId="39" fillId="7" borderId="25" xfId="0" applyFont="1" applyFill="1" applyBorder="1" applyAlignment="1">
      <alignment horizontal="center" vertical="center"/>
    </xf>
    <xf numFmtId="0" fontId="39" fillId="7" borderId="27" xfId="0" applyFont="1" applyFill="1" applyBorder="1" applyAlignment="1">
      <alignment horizontal="center" vertical="center"/>
    </xf>
    <xf numFmtId="49" fontId="65" fillId="3" borderId="13" xfId="0" applyNumberFormat="1" applyFont="1" applyFill="1" applyBorder="1" applyAlignment="1" applyProtection="1">
      <alignment horizontal="left" vertical="center" indent="1"/>
      <protection locked="0"/>
    </xf>
    <xf numFmtId="49" fontId="65" fillId="3" borderId="18" xfId="0" applyNumberFormat="1" applyFont="1" applyFill="1" applyBorder="1" applyAlignment="1" applyProtection="1">
      <alignment horizontal="left" vertical="center" indent="1"/>
      <protection locked="0"/>
    </xf>
    <xf numFmtId="49" fontId="49" fillId="0" borderId="13" xfId="0" applyNumberFormat="1" applyFont="1" applyBorder="1" applyAlignment="1" applyProtection="1">
      <alignment horizontal="left" vertical="center" indent="1"/>
      <protection locked="0"/>
    </xf>
    <xf numFmtId="0" fontId="36" fillId="0" borderId="7"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15" fillId="5" borderId="23" xfId="0" applyFont="1" applyFill="1" applyBorder="1" applyAlignment="1">
      <alignment horizontal="left" vertical="center" wrapText="1" indent="1"/>
    </xf>
    <xf numFmtId="0" fontId="15" fillId="5" borderId="19" xfId="0" applyFont="1" applyFill="1" applyBorder="1" applyAlignment="1">
      <alignment horizontal="left" vertical="center" wrapText="1" indent="1"/>
    </xf>
    <xf numFmtId="0" fontId="69" fillId="5" borderId="15" xfId="0" applyFont="1" applyFill="1" applyBorder="1" applyAlignment="1">
      <alignment horizontal="left" vertical="center" indent="1"/>
    </xf>
    <xf numFmtId="0" fontId="70" fillId="5" borderId="13" xfId="0" applyFont="1" applyFill="1" applyBorder="1" applyAlignment="1">
      <alignment horizontal="left" vertical="center" indent="1"/>
    </xf>
    <xf numFmtId="0" fontId="50" fillId="5" borderId="23" xfId="0" applyFont="1" applyFill="1" applyBorder="1" applyAlignment="1">
      <alignment horizontal="left" vertical="center" wrapText="1" indent="1"/>
    </xf>
    <xf numFmtId="0" fontId="50" fillId="5" borderId="24" xfId="0" applyFont="1" applyFill="1" applyBorder="1" applyAlignment="1">
      <alignment horizontal="left" vertical="center" wrapText="1" indent="1"/>
    </xf>
    <xf numFmtId="0" fontId="50" fillId="5" borderId="19" xfId="0" applyFont="1" applyFill="1" applyBorder="1" applyAlignment="1">
      <alignment horizontal="left" vertical="center" wrapText="1" indent="1"/>
    </xf>
    <xf numFmtId="0" fontId="36" fillId="5" borderId="23" xfId="0" applyFont="1" applyFill="1" applyBorder="1" applyAlignment="1">
      <alignment horizontal="left" vertical="center" indent="1"/>
    </xf>
    <xf numFmtId="0" fontId="0" fillId="5" borderId="24" xfId="0" applyFill="1" applyBorder="1" applyAlignment="1">
      <alignment horizontal="left" vertical="center" indent="1"/>
    </xf>
    <xf numFmtId="0" fontId="0" fillId="5" borderId="19" xfId="0" applyFill="1" applyBorder="1" applyAlignment="1">
      <alignment horizontal="left" vertical="center" indent="1"/>
    </xf>
    <xf numFmtId="0" fontId="36" fillId="0" borderId="1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49" fontId="67" fillId="3" borderId="16" xfId="0" applyNumberFormat="1" applyFont="1" applyFill="1" applyBorder="1" applyAlignment="1" applyProtection="1">
      <alignment horizontal="left" vertical="center" indent="1"/>
      <protection locked="0"/>
    </xf>
    <xf numFmtId="49" fontId="67" fillId="3" borderId="24" xfId="0" applyNumberFormat="1" applyFont="1" applyFill="1" applyBorder="1" applyAlignment="1" applyProtection="1">
      <alignment horizontal="left" vertical="center" indent="1"/>
      <protection locked="0"/>
    </xf>
    <xf numFmtId="49" fontId="67" fillId="3" borderId="19" xfId="0" applyNumberFormat="1" applyFont="1" applyFill="1" applyBorder="1" applyAlignment="1" applyProtection="1">
      <alignment horizontal="left" vertical="center" indent="1"/>
      <protection locked="0"/>
    </xf>
    <xf numFmtId="0" fontId="49" fillId="0" borderId="0" xfId="0" applyFont="1" applyBorder="1" applyAlignment="1" applyProtection="1">
      <alignment horizontal="left" vertical="center" indent="1"/>
      <protection locked="0"/>
    </xf>
    <xf numFmtId="0" fontId="15" fillId="5" borderId="23" xfId="0" applyFont="1" applyFill="1" applyBorder="1" applyAlignment="1">
      <alignment horizontal="left" vertical="center" indent="1"/>
    </xf>
    <xf numFmtId="0" fontId="15" fillId="5" borderId="19" xfId="0" applyFont="1" applyFill="1" applyBorder="1" applyAlignment="1">
      <alignment horizontal="left" vertical="center" indent="1"/>
    </xf>
    <xf numFmtId="165" fontId="67" fillId="3" borderId="16" xfId="0" applyNumberFormat="1" applyFont="1" applyFill="1" applyBorder="1" applyAlignment="1" applyProtection="1">
      <alignment horizontal="left" vertical="center" indent="1"/>
      <protection locked="0"/>
    </xf>
    <xf numFmtId="165" fontId="67" fillId="3" borderId="24" xfId="0" applyNumberFormat="1" applyFont="1" applyFill="1" applyBorder="1" applyAlignment="1" applyProtection="1">
      <alignment horizontal="left" vertical="center" indent="1"/>
      <protection locked="0"/>
    </xf>
    <xf numFmtId="165" fontId="67" fillId="3" borderId="19" xfId="0" applyNumberFormat="1" applyFont="1" applyFill="1" applyBorder="1" applyAlignment="1" applyProtection="1">
      <alignment horizontal="left" vertical="center" indent="1"/>
      <protection locked="0"/>
    </xf>
    <xf numFmtId="0" fontId="62" fillId="0" borderId="16"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19" xfId="0" applyFont="1" applyFill="1" applyBorder="1" applyAlignment="1" applyProtection="1">
      <alignment horizontal="center" vertical="center" wrapText="1"/>
      <protection locked="0"/>
    </xf>
    <xf numFmtId="0" fontId="48" fillId="0" borderId="34" xfId="0" applyFont="1" applyBorder="1" applyAlignment="1" applyProtection="1">
      <alignment horizontal="center" vertical="center"/>
      <protection locked="0"/>
    </xf>
    <xf numFmtId="0" fontId="48" fillId="0" borderId="36"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0" fillId="0" borderId="0" xfId="0" applyAlignment="1">
      <alignment horizontal="left" vertical="top" wrapText="1" indent="1"/>
    </xf>
    <xf numFmtId="0" fontId="0" fillId="0" borderId="2" xfId="0" applyBorder="1" applyAlignment="1" applyProtection="1">
      <protection locked="0"/>
    </xf>
    <xf numFmtId="0" fontId="0" fillId="0" borderId="6" xfId="0" applyBorder="1" applyAlignment="1" applyProtection="1">
      <protection locked="0"/>
    </xf>
    <xf numFmtId="0" fontId="42" fillId="0" borderId="0" xfId="0" applyFont="1" applyBorder="1" applyAlignment="1">
      <alignment horizontal="left" vertical="top" wrapText="1" indent="1"/>
    </xf>
  </cellXfs>
  <cellStyles count="1">
    <cellStyle name="Normal" xfId="0" builtinId="0"/>
  </cellStyles>
  <dxfs count="0"/>
  <tableStyles count="0" defaultTableStyle="TableStyleMedium9" defaultPivotStyle="PivotStyleLight16"/>
  <colors>
    <mruColors>
      <color rgb="FFFD60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152399</xdr:colOff>
      <xdr:row>0</xdr:row>
      <xdr:rowOff>25400</xdr:rowOff>
    </xdr:from>
    <xdr:to>
      <xdr:col>8</xdr:col>
      <xdr:colOff>89892</xdr:colOff>
      <xdr:row>2</xdr:row>
      <xdr:rowOff>76200</xdr:rowOff>
    </xdr:to>
    <xdr:pic>
      <xdr:nvPicPr>
        <xdr:cNvPr id="25601" name="Picture 2">
          <a:extLst>
            <a:ext uri="{FF2B5EF4-FFF2-40B4-BE49-F238E27FC236}">
              <a16:creationId xmlns:a16="http://schemas.microsoft.com/office/drawing/2014/main" id="{48498E8C-78D1-C447-BFF5-347510AD1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9699" y="25400"/>
          <a:ext cx="1982193"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650873</xdr:colOff>
      <xdr:row>12</xdr:row>
      <xdr:rowOff>25400</xdr:rowOff>
    </xdr:from>
    <xdr:to>
      <xdr:col>2</xdr:col>
      <xdr:colOff>143447</xdr:colOff>
      <xdr:row>12</xdr:row>
      <xdr:rowOff>254000</xdr:rowOff>
    </xdr:to>
    <xdr:pic>
      <xdr:nvPicPr>
        <xdr:cNvPr id="3" name="Picture 2" descr="Globe PNG">
          <a:extLst>
            <a:ext uri="{FF2B5EF4-FFF2-40B4-BE49-F238E27FC236}">
              <a16:creationId xmlns:a16="http://schemas.microsoft.com/office/drawing/2014/main" id="{760890B8-0562-134F-ADC1-7F7DB0B29E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0498" y="2873375"/>
          <a:ext cx="178374"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728784</xdr:colOff>
      <xdr:row>8</xdr:row>
      <xdr:rowOff>25400</xdr:rowOff>
    </xdr:from>
    <xdr:to>
      <xdr:col>2</xdr:col>
      <xdr:colOff>152398</xdr:colOff>
      <xdr:row>8</xdr:row>
      <xdr:rowOff>253999</xdr:rowOff>
    </xdr:to>
    <xdr:pic>
      <xdr:nvPicPr>
        <xdr:cNvPr id="4" name="Picture 3">
          <a:extLst>
            <a:ext uri="{FF2B5EF4-FFF2-40B4-BE49-F238E27FC236}">
              <a16:creationId xmlns:a16="http://schemas.microsoft.com/office/drawing/2014/main" id="{3E29448A-E2A7-574C-A534-112BC2D775F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5884" y="1841500"/>
          <a:ext cx="211014" cy="228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728784</xdr:colOff>
      <xdr:row>8</xdr:row>
      <xdr:rowOff>25400</xdr:rowOff>
    </xdr:from>
    <xdr:to>
      <xdr:col>2</xdr:col>
      <xdr:colOff>152398</xdr:colOff>
      <xdr:row>8</xdr:row>
      <xdr:rowOff>253999</xdr:rowOff>
    </xdr:to>
    <xdr:pic>
      <xdr:nvPicPr>
        <xdr:cNvPr id="5" name="Picture 4">
          <a:extLst>
            <a:ext uri="{FF2B5EF4-FFF2-40B4-BE49-F238E27FC236}">
              <a16:creationId xmlns:a16="http://schemas.microsoft.com/office/drawing/2014/main" id="{06ACBC83-ECD7-C14B-AC7D-304556AFE6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5884" y="1841500"/>
          <a:ext cx="211014" cy="228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B4E94F24-037A-4E9F-97FC-FDE15EB10F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A89513A4-147A-43E1-ACC9-3F465A384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C6944542-1DFA-41A9-B1B8-EB785925E6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F838DE09-1B1F-416D-9118-0E298A0435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3" name="Picture 2">
          <a:extLst>
            <a:ext uri="{FF2B5EF4-FFF2-40B4-BE49-F238E27FC236}">
              <a16:creationId xmlns:a16="http://schemas.microsoft.com/office/drawing/2014/main" id="{32637484-5E38-6B45-B845-502579CFF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 y="69851"/>
          <a:ext cx="2041350"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4" name="Picture 3">
          <a:extLst>
            <a:ext uri="{FF2B5EF4-FFF2-40B4-BE49-F238E27FC236}">
              <a16:creationId xmlns:a16="http://schemas.microsoft.com/office/drawing/2014/main" id="{74002730-3D8B-C54F-8D9B-0645A5D74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50801"/>
          <a:ext cx="229535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F7F81DCD-A0D1-41A2-8D2D-A1A539176D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05EF1288-AEF5-43ED-AA04-06CE47D70B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733E2B7F-E1F3-425F-B366-4EC47A7E7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8B160F65-7DCE-46C6-ADEA-5B2E8C7BDE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BE0BB26C-DEED-4883-BD33-2DB94C644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2E592E58-0ACA-43D2-BB29-E3A1643963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AD29DD51-73C5-4CAA-B08B-674E056D1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0E7F2CB9-257E-45B5-B774-A5CF4A12C1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35D17192-726F-4547-817F-EA3D3EAC1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9E78B162-E6AA-4B07-83EC-9AECD59978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EC5BBCD9-BA38-48EE-B332-EFF33BB0EA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882B4667-3C49-4245-9713-815786604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307975</xdr:colOff>
      <xdr:row>0</xdr:row>
      <xdr:rowOff>69851</xdr:rowOff>
    </xdr:from>
    <xdr:to>
      <xdr:col>4</xdr:col>
      <xdr:colOff>596725</xdr:colOff>
      <xdr:row>1</xdr:row>
      <xdr:rowOff>146050</xdr:rowOff>
    </xdr:to>
    <xdr:pic>
      <xdr:nvPicPr>
        <xdr:cNvPr id="2" name="Picture 1">
          <a:extLst>
            <a:ext uri="{FF2B5EF4-FFF2-40B4-BE49-F238E27FC236}">
              <a16:creationId xmlns:a16="http://schemas.microsoft.com/office/drawing/2014/main" id="{EA9B27B3-7696-4FFC-9838-D27E24BA7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718" y="69851"/>
          <a:ext cx="2139321" cy="647699"/>
        </a:xfrm>
        <a:prstGeom prst="rect">
          <a:avLst/>
        </a:prstGeom>
      </xdr:spPr>
    </xdr:pic>
    <xdr:clientData/>
  </xdr:twoCellAnchor>
  <xdr:twoCellAnchor editAs="oneCell">
    <xdr:from>
      <xdr:col>1</xdr:col>
      <xdr:colOff>279400</xdr:colOff>
      <xdr:row>0</xdr:row>
      <xdr:rowOff>50801</xdr:rowOff>
    </xdr:from>
    <xdr:to>
      <xdr:col>4</xdr:col>
      <xdr:colOff>568150</xdr:colOff>
      <xdr:row>1</xdr:row>
      <xdr:rowOff>127000</xdr:rowOff>
    </xdr:to>
    <xdr:pic>
      <xdr:nvPicPr>
        <xdr:cNvPr id="3" name="Picture 2">
          <a:extLst>
            <a:ext uri="{FF2B5EF4-FFF2-40B4-BE49-F238E27FC236}">
              <a16:creationId xmlns:a16="http://schemas.microsoft.com/office/drawing/2014/main" id="{1BFCED52-1C8F-40FE-824C-5F1C1177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143" y="50801"/>
          <a:ext cx="2139321"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418"/>
  <sheetViews>
    <sheetView topLeftCell="A91" zoomScale="125" zoomScaleNormal="125" workbookViewId="0">
      <selection activeCell="E106" sqref="E106"/>
    </sheetView>
  </sheetViews>
  <sheetFormatPr defaultColWidth="8.84375" defaultRowHeight="14.6"/>
  <cols>
    <col min="1" max="1" width="5.3046875" customWidth="1"/>
    <col min="2" max="2" width="11.3046875" bestFit="1" customWidth="1"/>
    <col min="3" max="5" width="42.3046875" customWidth="1"/>
    <col min="6" max="6" width="33" bestFit="1" customWidth="1"/>
    <col min="7" max="7" width="24.3046875" customWidth="1"/>
    <col min="8" max="8" width="17.69140625" customWidth="1"/>
  </cols>
  <sheetData>
    <row r="1" spans="2:8">
      <c r="B1" s="9" t="s">
        <v>30</v>
      </c>
      <c r="C1" s="9" t="s">
        <v>247</v>
      </c>
      <c r="D1" s="9" t="s">
        <v>29</v>
      </c>
      <c r="E1" s="9" t="s">
        <v>445</v>
      </c>
      <c r="F1" s="8" t="s">
        <v>446</v>
      </c>
      <c r="G1" s="9"/>
      <c r="H1" s="9"/>
    </row>
    <row r="2" spans="2:8" ht="15" thickBot="1">
      <c r="B2" s="9" t="s">
        <v>235</v>
      </c>
      <c r="C2" s="9" t="s">
        <v>235</v>
      </c>
      <c r="D2" s="9" t="s">
        <v>235</v>
      </c>
      <c r="E2" s="9" t="s">
        <v>235</v>
      </c>
      <c r="F2" s="9" t="s">
        <v>235</v>
      </c>
    </row>
    <row r="3" spans="2:8" ht="15" thickBot="1">
      <c r="C3" s="112" t="s">
        <v>246</v>
      </c>
      <c r="D3" s="114" t="s">
        <v>403</v>
      </c>
      <c r="E3" s="125" t="s">
        <v>7</v>
      </c>
      <c r="F3" s="118" t="s">
        <v>299</v>
      </c>
    </row>
    <row r="4" spans="2:8" ht="15" thickBot="1">
      <c r="C4" s="112" t="s">
        <v>262</v>
      </c>
      <c r="D4" s="112" t="s">
        <v>393</v>
      </c>
      <c r="E4" s="126" t="s">
        <v>425</v>
      </c>
      <c r="F4" s="118" t="s">
        <v>300</v>
      </c>
    </row>
    <row r="5" spans="2:8" ht="15" thickBot="1">
      <c r="C5" s="112" t="s">
        <v>263</v>
      </c>
      <c r="D5" s="111" t="s">
        <v>394</v>
      </c>
      <c r="E5" s="125" t="s">
        <v>8</v>
      </c>
      <c r="F5" s="122" t="s">
        <v>375</v>
      </c>
    </row>
    <row r="6" spans="2:8" ht="15" thickBot="1">
      <c r="C6" s="112" t="s">
        <v>406</v>
      </c>
      <c r="D6" s="72" t="s">
        <v>395</v>
      </c>
      <c r="E6" s="126" t="s">
        <v>426</v>
      </c>
      <c r="F6" s="118" t="s">
        <v>301</v>
      </c>
    </row>
    <row r="7" spans="2:8" ht="15" thickBot="1">
      <c r="C7" s="112" t="s">
        <v>248</v>
      </c>
      <c r="D7" s="72" t="s">
        <v>417</v>
      </c>
      <c r="E7" s="125" t="s">
        <v>9</v>
      </c>
      <c r="F7" s="122" t="s">
        <v>376</v>
      </c>
    </row>
    <row r="8" spans="2:8" ht="15" thickBot="1">
      <c r="C8" s="112" t="s">
        <v>249</v>
      </c>
      <c r="D8" s="72" t="s">
        <v>418</v>
      </c>
      <c r="E8" s="126" t="s">
        <v>427</v>
      </c>
      <c r="F8" s="118" t="s">
        <v>302</v>
      </c>
    </row>
    <row r="9" spans="2:8" ht="15" thickBot="1">
      <c r="C9" s="112" t="s">
        <v>264</v>
      </c>
      <c r="D9" s="72" t="s">
        <v>396</v>
      </c>
      <c r="E9" s="125" t="s">
        <v>10</v>
      </c>
      <c r="F9" s="122" t="s">
        <v>377</v>
      </c>
    </row>
    <row r="10" spans="2:8" ht="15" thickBot="1">
      <c r="C10" s="112" t="s">
        <v>265</v>
      </c>
      <c r="D10" s="113" t="s">
        <v>419</v>
      </c>
      <c r="E10" s="126" t="s">
        <v>428</v>
      </c>
      <c r="F10" s="118" t="s">
        <v>303</v>
      </c>
    </row>
    <row r="11" spans="2:8" ht="15" thickBot="1">
      <c r="C11" s="112" t="s">
        <v>371</v>
      </c>
      <c r="D11" s="113" t="s">
        <v>420</v>
      </c>
      <c r="E11" s="125" t="s">
        <v>11</v>
      </c>
      <c r="F11" s="122" t="s">
        <v>378</v>
      </c>
    </row>
    <row r="12" spans="2:8" ht="15" thickBot="1">
      <c r="C12" s="112" t="s">
        <v>407</v>
      </c>
      <c r="E12" s="126" t="s">
        <v>429</v>
      </c>
      <c r="F12" s="118" t="s">
        <v>304</v>
      </c>
    </row>
    <row r="13" spans="2:8" ht="15" thickBot="1">
      <c r="C13" s="112" t="s">
        <v>250</v>
      </c>
      <c r="E13" s="125" t="s">
        <v>12</v>
      </c>
      <c r="F13" s="117" t="s">
        <v>379</v>
      </c>
    </row>
    <row r="14" spans="2:8" ht="15" thickBot="1">
      <c r="C14" s="112" t="s">
        <v>251</v>
      </c>
      <c r="D14" s="123" t="s">
        <v>392</v>
      </c>
      <c r="E14" s="126" t="s">
        <v>430</v>
      </c>
      <c r="F14" s="118" t="s">
        <v>305</v>
      </c>
    </row>
    <row r="15" spans="2:8" ht="15" thickBot="1">
      <c r="C15" s="112" t="s">
        <v>252</v>
      </c>
      <c r="D15" s="124" t="s">
        <v>235</v>
      </c>
      <c r="E15" s="125" t="s">
        <v>13</v>
      </c>
      <c r="F15" s="118" t="s">
        <v>306</v>
      </c>
    </row>
    <row r="16" spans="2:8" ht="15" thickBot="1">
      <c r="C16" s="112" t="s">
        <v>253</v>
      </c>
      <c r="D16" s="114" t="s">
        <v>404</v>
      </c>
      <c r="E16" s="126" t="s">
        <v>431</v>
      </c>
      <c r="F16" s="117" t="s">
        <v>380</v>
      </c>
    </row>
    <row r="17" spans="3:6" ht="15" thickBot="1">
      <c r="C17" s="112" t="s">
        <v>254</v>
      </c>
      <c r="D17" s="112" t="s">
        <v>397</v>
      </c>
      <c r="E17" s="125" t="s">
        <v>14</v>
      </c>
      <c r="F17" s="122" t="s">
        <v>381</v>
      </c>
    </row>
    <row r="18" spans="3:6" ht="15" thickBot="1">
      <c r="C18" s="116" t="s">
        <v>266</v>
      </c>
      <c r="D18" s="112" t="s">
        <v>398</v>
      </c>
      <c r="E18" s="126" t="s">
        <v>432</v>
      </c>
      <c r="F18" s="118" t="s">
        <v>307</v>
      </c>
    </row>
    <row r="19" spans="3:6" ht="15" thickBot="1">
      <c r="C19" s="116" t="s">
        <v>267</v>
      </c>
      <c r="D19" s="112" t="s">
        <v>399</v>
      </c>
      <c r="E19" s="125" t="s">
        <v>15</v>
      </c>
      <c r="F19" s="118" t="s">
        <v>308</v>
      </c>
    </row>
    <row r="20" spans="3:6" ht="15" thickBot="1">
      <c r="C20" s="116" t="s">
        <v>268</v>
      </c>
      <c r="D20" s="112" t="s">
        <v>421</v>
      </c>
      <c r="E20" s="126" t="s">
        <v>433</v>
      </c>
      <c r="F20" s="122" t="s">
        <v>382</v>
      </c>
    </row>
    <row r="21" spans="3:6" ht="15" thickBot="1">
      <c r="C21" s="116" t="s">
        <v>269</v>
      </c>
      <c r="D21" s="112" t="s">
        <v>422</v>
      </c>
      <c r="E21" s="125" t="s">
        <v>17</v>
      </c>
      <c r="F21" s="122" t="s">
        <v>383</v>
      </c>
    </row>
    <row r="22" spans="3:6" ht="15" thickBot="1">
      <c r="C22" s="112" t="s">
        <v>270</v>
      </c>
      <c r="D22" s="115" t="s">
        <v>405</v>
      </c>
      <c r="E22" s="126" t="s">
        <v>440</v>
      </c>
      <c r="F22" s="118" t="s">
        <v>309</v>
      </c>
    </row>
    <row r="23" spans="3:6" ht="15" thickBot="1">
      <c r="C23" s="112" t="s">
        <v>271</v>
      </c>
      <c r="D23" s="112" t="s">
        <v>400</v>
      </c>
      <c r="E23" s="125" t="s">
        <v>16</v>
      </c>
      <c r="F23" s="118" t="s">
        <v>310</v>
      </c>
    </row>
    <row r="24" spans="3:6" ht="15" thickBot="1">
      <c r="C24" s="112" t="s">
        <v>272</v>
      </c>
      <c r="D24" s="112" t="s">
        <v>401</v>
      </c>
      <c r="E24" s="126" t="s">
        <v>434</v>
      </c>
      <c r="F24" s="122" t="s">
        <v>384</v>
      </c>
    </row>
    <row r="25" spans="3:6" ht="15" thickBot="1">
      <c r="C25" s="112" t="s">
        <v>273</v>
      </c>
      <c r="D25" s="112" t="s">
        <v>402</v>
      </c>
      <c r="E25" s="125" t="s">
        <v>18</v>
      </c>
      <c r="F25" s="122" t="s">
        <v>385</v>
      </c>
    </row>
    <row r="26" spans="3:6" ht="15" thickBot="1">
      <c r="C26" s="112" t="s">
        <v>274</v>
      </c>
      <c r="D26" s="112" t="s">
        <v>423</v>
      </c>
      <c r="E26" s="126" t="s">
        <v>435</v>
      </c>
      <c r="F26" s="122" t="s">
        <v>386</v>
      </c>
    </row>
    <row r="27" spans="3:6" ht="15" thickBot="1">
      <c r="C27" s="111" t="s">
        <v>370</v>
      </c>
      <c r="D27" s="112" t="s">
        <v>424</v>
      </c>
      <c r="E27" s="125" t="s">
        <v>19</v>
      </c>
      <c r="F27" s="118" t="s">
        <v>311</v>
      </c>
    </row>
    <row r="28" spans="3:6" ht="15" thickBot="1">
      <c r="C28" s="72" t="s">
        <v>408</v>
      </c>
      <c r="E28" s="126" t="s">
        <v>436</v>
      </c>
      <c r="F28" s="118" t="s">
        <v>312</v>
      </c>
    </row>
    <row r="29" spans="3:6" ht="15" thickBot="1">
      <c r="C29" s="72" t="s">
        <v>255</v>
      </c>
      <c r="E29" s="125" t="s">
        <v>20</v>
      </c>
      <c r="F29" s="118" t="s">
        <v>389</v>
      </c>
    </row>
    <row r="30" spans="3:6" ht="15" thickBot="1">
      <c r="C30" s="72" t="s">
        <v>256</v>
      </c>
      <c r="E30" s="126" t="s">
        <v>437</v>
      </c>
      <c r="F30" s="122" t="s">
        <v>387</v>
      </c>
    </row>
    <row r="31" spans="3:6" ht="15" thickBot="1">
      <c r="C31" s="72" t="s">
        <v>257</v>
      </c>
      <c r="E31" s="125" t="s">
        <v>21</v>
      </c>
      <c r="F31" s="122" t="s">
        <v>388</v>
      </c>
    </row>
    <row r="32" spans="3:6" ht="15" thickBot="1">
      <c r="C32" s="72" t="s">
        <v>285</v>
      </c>
      <c r="E32" s="125" t="s">
        <v>22</v>
      </c>
    </row>
    <row r="33" spans="3:5" ht="15" thickBot="1">
      <c r="C33" s="72" t="s">
        <v>315</v>
      </c>
      <c r="E33" s="126" t="s">
        <v>438</v>
      </c>
    </row>
    <row r="34" spans="3:5" ht="15" thickBot="1">
      <c r="C34" s="72" t="s">
        <v>286</v>
      </c>
      <c r="E34" s="125" t="s">
        <v>23</v>
      </c>
    </row>
    <row r="35" spans="3:5" ht="15" thickBot="1">
      <c r="C35" s="117" t="s">
        <v>316</v>
      </c>
      <c r="E35" s="126" t="s">
        <v>439</v>
      </c>
    </row>
    <row r="36" spans="3:5" ht="15" thickBot="1">
      <c r="C36" s="117" t="s">
        <v>287</v>
      </c>
      <c r="E36" s="126" t="s">
        <v>24</v>
      </c>
    </row>
    <row r="37" spans="3:5" ht="15" thickBot="1">
      <c r="C37" s="117" t="s">
        <v>317</v>
      </c>
      <c r="E37" s="126" t="s">
        <v>441</v>
      </c>
    </row>
    <row r="38" spans="3:5" ht="15" thickBot="1">
      <c r="C38" s="117" t="s">
        <v>288</v>
      </c>
      <c r="E38" s="126" t="s">
        <v>25</v>
      </c>
    </row>
    <row r="39" spans="3:5" ht="15" thickBot="1">
      <c r="C39" s="117" t="s">
        <v>289</v>
      </c>
      <c r="E39" s="126" t="s">
        <v>442</v>
      </c>
    </row>
    <row r="40" spans="3:5" ht="15" thickBot="1">
      <c r="C40" s="117" t="s">
        <v>290</v>
      </c>
      <c r="E40" s="125" t="s">
        <v>26</v>
      </c>
    </row>
    <row r="41" spans="3:5" ht="15" thickBot="1">
      <c r="C41" s="117" t="s">
        <v>291</v>
      </c>
      <c r="E41" s="126" t="s">
        <v>443</v>
      </c>
    </row>
    <row r="42" spans="3:5" ht="15" thickBot="1">
      <c r="C42" s="117" t="s">
        <v>292</v>
      </c>
    </row>
    <row r="43" spans="3:5" ht="15" thickBot="1">
      <c r="C43" s="117" t="s">
        <v>293</v>
      </c>
    </row>
    <row r="44" spans="3:5" ht="15" thickBot="1">
      <c r="C44" s="117" t="s">
        <v>294</v>
      </c>
    </row>
    <row r="45" spans="3:5" ht="15" thickBot="1">
      <c r="C45" s="117" t="s">
        <v>295</v>
      </c>
    </row>
    <row r="46" spans="3:5" ht="15" thickBot="1">
      <c r="C46" s="117" t="s">
        <v>296</v>
      </c>
    </row>
    <row r="47" spans="3:5" ht="15" thickBot="1">
      <c r="C47" s="117" t="s">
        <v>297</v>
      </c>
    </row>
    <row r="48" spans="3:5" ht="15" thickBot="1">
      <c r="C48" s="117" t="s">
        <v>298</v>
      </c>
    </row>
    <row r="49" spans="3:3" ht="15" thickBot="1">
      <c r="C49" s="117" t="s">
        <v>372</v>
      </c>
    </row>
    <row r="50" spans="3:3" ht="15" thickBot="1">
      <c r="C50" s="118" t="s">
        <v>409</v>
      </c>
    </row>
    <row r="51" spans="3:3" ht="15" thickBot="1">
      <c r="C51" s="112" t="s">
        <v>258</v>
      </c>
    </row>
    <row r="52" spans="3:3" ht="15" thickBot="1">
      <c r="C52" s="118" t="s">
        <v>259</v>
      </c>
    </row>
    <row r="53" spans="3:3" ht="15" thickBot="1">
      <c r="C53" s="118" t="s">
        <v>313</v>
      </c>
    </row>
    <row r="54" spans="3:3" ht="15" thickBot="1">
      <c r="C54" s="72" t="s">
        <v>314</v>
      </c>
    </row>
    <row r="55" spans="3:3" ht="15" thickBot="1">
      <c r="C55" s="72" t="s">
        <v>318</v>
      </c>
    </row>
    <row r="56" spans="3:3" ht="15" thickBot="1">
      <c r="C56" s="118" t="s">
        <v>319</v>
      </c>
    </row>
    <row r="57" spans="3:3" ht="15" thickBot="1">
      <c r="C57" s="118" t="s">
        <v>320</v>
      </c>
    </row>
    <row r="58" spans="3:3" ht="15" thickBot="1">
      <c r="C58" s="117" t="s">
        <v>341</v>
      </c>
    </row>
    <row r="59" spans="3:3" ht="15" thickBot="1">
      <c r="C59" s="117" t="s">
        <v>342</v>
      </c>
    </row>
    <row r="60" spans="3:3" ht="15" thickBot="1">
      <c r="C60" s="117" t="s">
        <v>343</v>
      </c>
    </row>
    <row r="61" spans="3:3" ht="15" thickBot="1">
      <c r="C61" s="117" t="s">
        <v>410</v>
      </c>
    </row>
    <row r="62" spans="3:3" ht="15" thickBot="1">
      <c r="C62" s="117" t="s">
        <v>411</v>
      </c>
    </row>
    <row r="63" spans="3:3" ht="15" thickBot="1">
      <c r="C63" s="117" t="s">
        <v>412</v>
      </c>
    </row>
    <row r="64" spans="3:3" ht="15" thickBot="1">
      <c r="C64" s="117" t="s">
        <v>321</v>
      </c>
    </row>
    <row r="65" spans="3:5" ht="15" thickBot="1">
      <c r="C65" s="117" t="s">
        <v>322</v>
      </c>
    </row>
    <row r="66" spans="3:5" ht="15" thickBot="1">
      <c r="C66" s="117" t="s">
        <v>323</v>
      </c>
    </row>
    <row r="67" spans="3:5" ht="15" thickBot="1">
      <c r="C67" s="117" t="s">
        <v>324</v>
      </c>
    </row>
    <row r="68" spans="3:5" ht="15" thickBot="1">
      <c r="C68" s="117" t="s">
        <v>325</v>
      </c>
    </row>
    <row r="69" spans="3:5" ht="15" thickBot="1">
      <c r="C69" s="117" t="s">
        <v>326</v>
      </c>
    </row>
    <row r="70" spans="3:5" ht="15" thickBot="1">
      <c r="C70" s="117" t="s">
        <v>328</v>
      </c>
    </row>
    <row r="71" spans="3:5" ht="15" thickBot="1">
      <c r="C71" s="117" t="s">
        <v>327</v>
      </c>
    </row>
    <row r="72" spans="3:5" ht="15" thickBot="1">
      <c r="C72" s="117" t="s">
        <v>329</v>
      </c>
    </row>
    <row r="73" spans="3:5" ht="15" thickBot="1">
      <c r="C73" s="117" t="s">
        <v>330</v>
      </c>
    </row>
    <row r="74" spans="3:5" ht="15" thickBot="1">
      <c r="C74" s="117" t="s">
        <v>331</v>
      </c>
    </row>
    <row r="75" spans="3:5" ht="15" thickBot="1">
      <c r="C75" s="117" t="s">
        <v>373</v>
      </c>
    </row>
    <row r="76" spans="3:5" ht="15" thickBot="1">
      <c r="C76" s="117" t="s">
        <v>413</v>
      </c>
    </row>
    <row r="77" spans="3:5" ht="15" thickBot="1">
      <c r="C77" s="117" t="s">
        <v>260</v>
      </c>
    </row>
    <row r="78" spans="3:5" ht="15" thickBot="1">
      <c r="C78" s="117" t="s">
        <v>261</v>
      </c>
      <c r="E78" s="9" t="s">
        <v>247</v>
      </c>
    </row>
    <row r="79" spans="3:5" ht="15" thickBot="1">
      <c r="C79" s="117" t="s">
        <v>332</v>
      </c>
      <c r="E79" t="s">
        <v>275</v>
      </c>
    </row>
    <row r="80" spans="3:5" ht="15" thickBot="1">
      <c r="C80" s="112" t="s">
        <v>333</v>
      </c>
      <c r="E80" t="s">
        <v>276</v>
      </c>
    </row>
    <row r="81" spans="3:5" ht="15" thickBot="1">
      <c r="C81" s="112" t="s">
        <v>334</v>
      </c>
      <c r="E81" t="s">
        <v>277</v>
      </c>
    </row>
    <row r="82" spans="3:5" ht="15" thickBot="1">
      <c r="C82" s="112" t="s">
        <v>335</v>
      </c>
      <c r="E82" t="s">
        <v>278</v>
      </c>
    </row>
    <row r="83" spans="3:5" ht="15" thickBot="1">
      <c r="C83" s="112" t="s">
        <v>336</v>
      </c>
      <c r="E83" t="s">
        <v>279</v>
      </c>
    </row>
    <row r="84" spans="3:5" ht="15" thickBot="1">
      <c r="C84" s="112" t="s">
        <v>337</v>
      </c>
      <c r="E84" t="s">
        <v>280</v>
      </c>
    </row>
    <row r="85" spans="3:5" ht="15" thickBot="1">
      <c r="C85" s="112" t="s">
        <v>338</v>
      </c>
      <c r="E85" t="s">
        <v>281</v>
      </c>
    </row>
    <row r="86" spans="3:5" ht="15" thickBot="1">
      <c r="C86" s="112" t="s">
        <v>339</v>
      </c>
      <c r="E86" t="s">
        <v>282</v>
      </c>
    </row>
    <row r="87" spans="3:5" ht="15" thickBot="1">
      <c r="C87" s="112" t="s">
        <v>340</v>
      </c>
      <c r="E87" t="s">
        <v>283</v>
      </c>
    </row>
    <row r="88" spans="3:5" ht="15" thickBot="1">
      <c r="C88" s="112" t="s">
        <v>344</v>
      </c>
    </row>
    <row r="89" spans="3:5" ht="15" thickBot="1">
      <c r="C89" s="112" t="s">
        <v>345</v>
      </c>
    </row>
    <row r="90" spans="3:5" ht="15" thickBot="1">
      <c r="C90" s="116" t="s">
        <v>360</v>
      </c>
    </row>
    <row r="91" spans="3:5" ht="15" thickBot="1">
      <c r="C91" s="116" t="s">
        <v>361</v>
      </c>
      <c r="D91" t="s">
        <v>221</v>
      </c>
      <c r="E91" t="s">
        <v>447</v>
      </c>
    </row>
    <row r="92" spans="3:5" ht="15" thickBot="1">
      <c r="C92" s="112" t="s">
        <v>350</v>
      </c>
      <c r="D92" t="s">
        <v>30</v>
      </c>
      <c r="E92" s="106">
        <v>0</v>
      </c>
    </row>
    <row r="93" spans="3:5" ht="15" thickBot="1">
      <c r="C93" s="112" t="s">
        <v>351</v>
      </c>
      <c r="D93" s="89" t="s">
        <v>222</v>
      </c>
      <c r="E93" s="108">
        <v>0.05</v>
      </c>
    </row>
    <row r="94" spans="3:5" ht="15" thickBot="1">
      <c r="C94" s="112" t="s">
        <v>352</v>
      </c>
      <c r="D94" s="88" t="s">
        <v>223</v>
      </c>
      <c r="E94" s="109">
        <v>0.05</v>
      </c>
    </row>
    <row r="95" spans="3:5" ht="15" thickBot="1">
      <c r="C95" s="112" t="s">
        <v>353</v>
      </c>
      <c r="D95" s="88" t="s">
        <v>224</v>
      </c>
      <c r="E95" s="109">
        <v>0.05</v>
      </c>
    </row>
    <row r="96" spans="3:5" ht="15" thickBot="1">
      <c r="C96" s="112" t="s">
        <v>354</v>
      </c>
      <c r="D96" s="88" t="s">
        <v>225</v>
      </c>
      <c r="E96" s="107">
        <v>0.15</v>
      </c>
    </row>
    <row r="97" spans="1:5" ht="15" thickBot="1">
      <c r="C97" s="112" t="s">
        <v>355</v>
      </c>
      <c r="D97" s="88" t="s">
        <v>226</v>
      </c>
      <c r="E97" s="107">
        <v>0.15</v>
      </c>
    </row>
    <row r="98" spans="1:5" ht="15" thickBot="1">
      <c r="C98" s="112" t="s">
        <v>348</v>
      </c>
      <c r="D98" s="88" t="s">
        <v>227</v>
      </c>
      <c r="E98" s="107">
        <v>0.15</v>
      </c>
    </row>
    <row r="99" spans="1:5" ht="15" thickBot="1">
      <c r="C99" s="112" t="s">
        <v>349</v>
      </c>
      <c r="D99" s="88" t="s">
        <v>228</v>
      </c>
      <c r="E99" s="106">
        <v>0.13</v>
      </c>
    </row>
    <row r="100" spans="1:5" ht="15" thickBot="1">
      <c r="C100" s="112" t="s">
        <v>356</v>
      </c>
      <c r="D100" s="88" t="s">
        <v>229</v>
      </c>
      <c r="E100" s="107">
        <v>0.15</v>
      </c>
    </row>
    <row r="101" spans="1:5" ht="15" thickBot="1">
      <c r="C101" s="112" t="s">
        <v>357</v>
      </c>
      <c r="D101" s="88" t="s">
        <v>230</v>
      </c>
      <c r="E101" s="110">
        <v>0.14974999999999999</v>
      </c>
    </row>
    <row r="102" spans="1:5" ht="15" thickBot="1">
      <c r="A102" s="119"/>
      <c r="C102" s="112" t="s">
        <v>358</v>
      </c>
      <c r="D102" s="88" t="s">
        <v>231</v>
      </c>
      <c r="E102" s="106">
        <v>0.05</v>
      </c>
    </row>
    <row r="103" spans="1:5" ht="15" thickBot="1">
      <c r="C103" s="112" t="s">
        <v>359</v>
      </c>
      <c r="D103" s="88" t="s">
        <v>232</v>
      </c>
      <c r="E103" s="108">
        <v>0.05</v>
      </c>
    </row>
    <row r="104" spans="1:5" ht="15" thickBot="1">
      <c r="C104" s="112" t="s">
        <v>374</v>
      </c>
      <c r="D104" s="88" t="s">
        <v>233</v>
      </c>
      <c r="E104" s="108">
        <v>0.05</v>
      </c>
    </row>
    <row r="105" spans="1:5" ht="15" thickBot="1">
      <c r="C105" s="112" t="s">
        <v>414</v>
      </c>
      <c r="D105" s="88" t="s">
        <v>234</v>
      </c>
      <c r="E105" s="108">
        <v>0.05</v>
      </c>
    </row>
    <row r="106" spans="1:5" ht="15" thickBot="1">
      <c r="C106" s="112" t="s">
        <v>346</v>
      </c>
      <c r="D106" s="88"/>
    </row>
    <row r="107" spans="1:5" ht="15" thickBot="1">
      <c r="C107" s="112" t="s">
        <v>347</v>
      </c>
    </row>
    <row r="108" spans="1:5" ht="15" thickBot="1">
      <c r="C108" s="115" t="s">
        <v>390</v>
      </c>
    </row>
    <row r="109" spans="1:5" ht="15" thickBot="1">
      <c r="C109" s="112" t="s">
        <v>362</v>
      </c>
    </row>
    <row r="110" spans="1:5" ht="15" thickBot="1">
      <c r="C110" s="112" t="s">
        <v>363</v>
      </c>
    </row>
    <row r="111" spans="1:5" ht="15" thickBot="1">
      <c r="C111" s="112" t="s">
        <v>364</v>
      </c>
    </row>
    <row r="112" spans="1:5" ht="15" thickBot="1">
      <c r="C112" s="112" t="s">
        <v>365</v>
      </c>
    </row>
    <row r="113" spans="3:3" ht="15" thickBot="1">
      <c r="C113" s="112" t="s">
        <v>366</v>
      </c>
    </row>
    <row r="114" spans="3:3" ht="15" thickBot="1">
      <c r="C114" s="112" t="s">
        <v>367</v>
      </c>
    </row>
    <row r="115" spans="3:3" ht="15" thickBot="1">
      <c r="C115" s="112" t="s">
        <v>368</v>
      </c>
    </row>
    <row r="116" spans="3:3" ht="15" thickBot="1">
      <c r="C116" s="112" t="s">
        <v>415</v>
      </c>
    </row>
    <row r="117" spans="3:3" ht="15" thickBot="1">
      <c r="C117" s="112" t="s">
        <v>369</v>
      </c>
    </row>
    <row r="118" spans="3:3" ht="15" thickBot="1">
      <c r="C118" s="112" t="s">
        <v>416</v>
      </c>
    </row>
    <row r="124" spans="3:3" ht="15" thickBot="1"/>
    <row r="125" spans="3:3" ht="15" thickBot="1">
      <c r="C125" s="116"/>
    </row>
    <row r="126" spans="3:3" ht="15" thickBot="1">
      <c r="C126" s="113"/>
    </row>
    <row r="127" spans="3:3" ht="15" thickBot="1">
      <c r="C127" s="113"/>
    </row>
    <row r="128" spans="3:3" ht="15" thickBot="1">
      <c r="C128" s="113"/>
    </row>
    <row r="134" spans="3:3" ht="15" thickBot="1"/>
    <row r="135" spans="3:3" ht="15" thickBot="1">
      <c r="C135" s="116"/>
    </row>
    <row r="221" spans="3:3">
      <c r="C221" t="s">
        <v>219</v>
      </c>
    </row>
    <row r="222" spans="3:3">
      <c r="C222" t="s">
        <v>30</v>
      </c>
    </row>
    <row r="223" spans="3:3">
      <c r="C223" s="84" t="s">
        <v>31</v>
      </c>
    </row>
    <row r="224" spans="3:3">
      <c r="C224" s="84" t="s">
        <v>32</v>
      </c>
    </row>
    <row r="225" spans="3:3">
      <c r="C225" s="84" t="s">
        <v>33</v>
      </c>
    </row>
    <row r="226" spans="3:3">
      <c r="C226" s="84" t="s">
        <v>34</v>
      </c>
    </row>
    <row r="227" spans="3:3">
      <c r="C227" s="84" t="s">
        <v>35</v>
      </c>
    </row>
    <row r="228" spans="3:3">
      <c r="C228" s="84" t="s">
        <v>36</v>
      </c>
    </row>
    <row r="229" spans="3:3">
      <c r="C229" s="84" t="s">
        <v>37</v>
      </c>
    </row>
    <row r="230" spans="3:3">
      <c r="C230" s="84" t="s">
        <v>38</v>
      </c>
    </row>
    <row r="231" spans="3:3">
      <c r="C231" s="84" t="s">
        <v>39</v>
      </c>
    </row>
    <row r="232" spans="3:3">
      <c r="C232" s="84" t="s">
        <v>40</v>
      </c>
    </row>
    <row r="233" spans="3:3">
      <c r="C233" s="84" t="s">
        <v>41</v>
      </c>
    </row>
    <row r="234" spans="3:3">
      <c r="C234" s="84" t="s">
        <v>42</v>
      </c>
    </row>
    <row r="235" spans="3:3">
      <c r="C235" s="84" t="s">
        <v>43</v>
      </c>
    </row>
    <row r="236" spans="3:3">
      <c r="C236" s="84" t="s">
        <v>44</v>
      </c>
    </row>
    <row r="237" spans="3:3">
      <c r="C237" s="84" t="s">
        <v>45</v>
      </c>
    </row>
    <row r="238" spans="3:3">
      <c r="C238" s="84" t="s">
        <v>46</v>
      </c>
    </row>
    <row r="239" spans="3:3">
      <c r="C239" s="84" t="s">
        <v>47</v>
      </c>
    </row>
    <row r="240" spans="3:3">
      <c r="C240" s="84" t="s">
        <v>48</v>
      </c>
    </row>
    <row r="241" spans="3:3">
      <c r="C241" s="84" t="s">
        <v>49</v>
      </c>
    </row>
    <row r="242" spans="3:3">
      <c r="C242" s="84" t="s">
        <v>50</v>
      </c>
    </row>
    <row r="243" spans="3:3">
      <c r="C243" s="84" t="s">
        <v>51</v>
      </c>
    </row>
    <row r="244" spans="3:3">
      <c r="C244" s="84" t="s">
        <v>52</v>
      </c>
    </row>
    <row r="245" spans="3:3">
      <c r="C245" s="84" t="s">
        <v>53</v>
      </c>
    </row>
    <row r="246" spans="3:3">
      <c r="C246" s="84" t="s">
        <v>54</v>
      </c>
    </row>
    <row r="247" spans="3:3">
      <c r="C247" s="84" t="s">
        <v>55</v>
      </c>
    </row>
    <row r="248" spans="3:3">
      <c r="C248" s="84" t="s">
        <v>56</v>
      </c>
    </row>
    <row r="249" spans="3:3">
      <c r="C249" s="84" t="s">
        <v>57</v>
      </c>
    </row>
    <row r="250" spans="3:3">
      <c r="C250" s="84" t="s">
        <v>58</v>
      </c>
    </row>
    <row r="251" spans="3:3">
      <c r="C251" s="84" t="s">
        <v>59</v>
      </c>
    </row>
    <row r="252" spans="3:3">
      <c r="C252" s="84" t="s">
        <v>60</v>
      </c>
    </row>
    <row r="253" spans="3:3">
      <c r="C253" s="84" t="s">
        <v>61</v>
      </c>
    </row>
    <row r="254" spans="3:3">
      <c r="C254" s="84" t="s">
        <v>236</v>
      </c>
    </row>
    <row r="255" spans="3:3">
      <c r="C255" s="84" t="s">
        <v>62</v>
      </c>
    </row>
    <row r="256" spans="3:3">
      <c r="C256" s="84" t="s">
        <v>63</v>
      </c>
    </row>
    <row r="257" spans="3:3">
      <c r="C257" s="84" t="s">
        <v>64</v>
      </c>
    </row>
    <row r="258" spans="3:3">
      <c r="C258" s="84" t="s">
        <v>65</v>
      </c>
    </row>
    <row r="259" spans="3:3">
      <c r="C259" s="84" t="s">
        <v>66</v>
      </c>
    </row>
    <row r="260" spans="3:3">
      <c r="C260" s="84" t="s">
        <v>243</v>
      </c>
    </row>
    <row r="261" spans="3:3">
      <c r="C261" s="84" t="s">
        <v>67</v>
      </c>
    </row>
    <row r="262" spans="3:3">
      <c r="C262" s="84" t="s">
        <v>68</v>
      </c>
    </row>
    <row r="263" spans="3:3">
      <c r="C263" s="84" t="s">
        <v>69</v>
      </c>
    </row>
    <row r="264" spans="3:3">
      <c r="C264" s="84" t="s">
        <v>70</v>
      </c>
    </row>
    <row r="265" spans="3:3">
      <c r="C265" s="84" t="s">
        <v>71</v>
      </c>
    </row>
    <row r="266" spans="3:3">
      <c r="C266" s="84" t="s">
        <v>72</v>
      </c>
    </row>
    <row r="267" spans="3:3">
      <c r="C267" s="84" t="s">
        <v>73</v>
      </c>
    </row>
    <row r="268" spans="3:3">
      <c r="C268" s="84" t="s">
        <v>74</v>
      </c>
    </row>
    <row r="269" spans="3:3">
      <c r="C269" s="84" t="s">
        <v>75</v>
      </c>
    </row>
    <row r="270" spans="3:3">
      <c r="C270" s="84" t="s">
        <v>76</v>
      </c>
    </row>
    <row r="271" spans="3:3">
      <c r="C271" s="84" t="s">
        <v>77</v>
      </c>
    </row>
    <row r="272" spans="3:3">
      <c r="C272" s="84" t="s">
        <v>78</v>
      </c>
    </row>
    <row r="273" spans="3:3">
      <c r="C273" s="84" t="s">
        <v>79</v>
      </c>
    </row>
    <row r="274" spans="3:3">
      <c r="C274" s="84" t="s">
        <v>80</v>
      </c>
    </row>
    <row r="275" spans="3:3">
      <c r="C275" s="84" t="s">
        <v>81</v>
      </c>
    </row>
    <row r="276" spans="3:3">
      <c r="C276" s="84" t="s">
        <v>82</v>
      </c>
    </row>
    <row r="277" spans="3:3">
      <c r="C277" s="84" t="s">
        <v>83</v>
      </c>
    </row>
    <row r="278" spans="3:3">
      <c r="C278" s="84" t="s">
        <v>218</v>
      </c>
    </row>
    <row r="279" spans="3:3">
      <c r="C279" s="84" t="s">
        <v>84</v>
      </c>
    </row>
    <row r="280" spans="3:3">
      <c r="C280" s="84" t="s">
        <v>85</v>
      </c>
    </row>
    <row r="281" spans="3:3">
      <c r="C281" s="84" t="s">
        <v>86</v>
      </c>
    </row>
    <row r="282" spans="3:3">
      <c r="C282" s="84" t="s">
        <v>87</v>
      </c>
    </row>
    <row r="283" spans="3:3">
      <c r="C283" s="84" t="s">
        <v>88</v>
      </c>
    </row>
    <row r="284" spans="3:3">
      <c r="C284" s="84" t="s">
        <v>89</v>
      </c>
    </row>
    <row r="285" spans="3:3">
      <c r="C285" s="84" t="s">
        <v>90</v>
      </c>
    </row>
    <row r="286" spans="3:3">
      <c r="C286" s="84" t="s">
        <v>91</v>
      </c>
    </row>
    <row r="287" spans="3:3">
      <c r="C287" s="84" t="s">
        <v>92</v>
      </c>
    </row>
    <row r="288" spans="3:3">
      <c r="C288" s="84" t="s">
        <v>93</v>
      </c>
    </row>
    <row r="289" spans="3:3">
      <c r="C289" s="84" t="s">
        <v>94</v>
      </c>
    </row>
    <row r="290" spans="3:3">
      <c r="C290" s="84" t="s">
        <v>95</v>
      </c>
    </row>
    <row r="291" spans="3:3">
      <c r="C291" s="84" t="s">
        <v>96</v>
      </c>
    </row>
    <row r="292" spans="3:3">
      <c r="C292" s="84" t="s">
        <v>97</v>
      </c>
    </row>
    <row r="293" spans="3:3">
      <c r="C293" s="84" t="s">
        <v>98</v>
      </c>
    </row>
    <row r="294" spans="3:3">
      <c r="C294" s="84" t="s">
        <v>99</v>
      </c>
    </row>
    <row r="295" spans="3:3">
      <c r="C295" s="84" t="s">
        <v>100</v>
      </c>
    </row>
    <row r="296" spans="3:3">
      <c r="C296" s="84" t="s">
        <v>101</v>
      </c>
    </row>
    <row r="297" spans="3:3">
      <c r="C297" s="84" t="s">
        <v>102</v>
      </c>
    </row>
    <row r="298" spans="3:3">
      <c r="C298" s="84" t="s">
        <v>103</v>
      </c>
    </row>
    <row r="299" spans="3:3">
      <c r="C299" s="84" t="s">
        <v>104</v>
      </c>
    </row>
    <row r="300" spans="3:3">
      <c r="C300" s="84" t="s">
        <v>105</v>
      </c>
    </row>
    <row r="301" spans="3:3">
      <c r="C301" s="84" t="s">
        <v>106</v>
      </c>
    </row>
    <row r="302" spans="3:3">
      <c r="C302" s="84" t="s">
        <v>107</v>
      </c>
    </row>
    <row r="303" spans="3:3">
      <c r="C303" s="84" t="s">
        <v>108</v>
      </c>
    </row>
    <row r="304" spans="3:3">
      <c r="C304" s="84" t="s">
        <v>109</v>
      </c>
    </row>
    <row r="305" spans="3:3">
      <c r="C305" s="84" t="s">
        <v>110</v>
      </c>
    </row>
    <row r="306" spans="3:3">
      <c r="C306" s="84" t="s">
        <v>111</v>
      </c>
    </row>
    <row r="307" spans="3:3">
      <c r="C307" s="84" t="s">
        <v>112</v>
      </c>
    </row>
    <row r="308" spans="3:3">
      <c r="C308" s="84" t="s">
        <v>113</v>
      </c>
    </row>
    <row r="309" spans="3:3">
      <c r="C309" s="84" t="s">
        <v>114</v>
      </c>
    </row>
    <row r="310" spans="3:3">
      <c r="C310" s="84" t="s">
        <v>115</v>
      </c>
    </row>
    <row r="311" spans="3:3">
      <c r="C311" s="84" t="s">
        <v>116</v>
      </c>
    </row>
    <row r="312" spans="3:3">
      <c r="C312" s="84" t="s">
        <v>117</v>
      </c>
    </row>
    <row r="313" spans="3:3">
      <c r="C313" s="84" t="s">
        <v>118</v>
      </c>
    </row>
    <row r="314" spans="3:3">
      <c r="C314" s="84" t="s">
        <v>119</v>
      </c>
    </row>
    <row r="315" spans="3:3">
      <c r="C315" s="84" t="s">
        <v>120</v>
      </c>
    </row>
    <row r="316" spans="3:3">
      <c r="C316" s="84" t="s">
        <v>121</v>
      </c>
    </row>
    <row r="317" spans="3:3">
      <c r="C317" s="84" t="s">
        <v>122</v>
      </c>
    </row>
    <row r="318" spans="3:3">
      <c r="C318" s="84" t="s">
        <v>123</v>
      </c>
    </row>
    <row r="319" spans="3:3">
      <c r="C319" s="84" t="s">
        <v>124</v>
      </c>
    </row>
    <row r="320" spans="3:3">
      <c r="C320" s="84" t="s">
        <v>125</v>
      </c>
    </row>
    <row r="321" spans="3:3">
      <c r="C321" s="84" t="s">
        <v>126</v>
      </c>
    </row>
    <row r="322" spans="3:3">
      <c r="C322" s="84" t="s">
        <v>127</v>
      </c>
    </row>
    <row r="323" spans="3:3">
      <c r="C323" s="84" t="s">
        <v>128</v>
      </c>
    </row>
    <row r="324" spans="3:3">
      <c r="C324" s="84" t="s">
        <v>129</v>
      </c>
    </row>
    <row r="325" spans="3:3">
      <c r="C325" s="84" t="s">
        <v>130</v>
      </c>
    </row>
    <row r="326" spans="3:3">
      <c r="C326" s="84" t="s">
        <v>131</v>
      </c>
    </row>
    <row r="327" spans="3:3">
      <c r="C327" s="84" t="s">
        <v>132</v>
      </c>
    </row>
    <row r="328" spans="3:3">
      <c r="C328" s="84" t="s">
        <v>133</v>
      </c>
    </row>
    <row r="329" spans="3:3">
      <c r="C329" s="84" t="s">
        <v>134</v>
      </c>
    </row>
    <row r="330" spans="3:3">
      <c r="C330" s="84" t="s">
        <v>135</v>
      </c>
    </row>
    <row r="331" spans="3:3">
      <c r="C331" s="84" t="s">
        <v>136</v>
      </c>
    </row>
    <row r="332" spans="3:3">
      <c r="C332" s="84" t="s">
        <v>137</v>
      </c>
    </row>
    <row r="333" spans="3:3">
      <c r="C333" s="84" t="s">
        <v>138</v>
      </c>
    </row>
    <row r="334" spans="3:3">
      <c r="C334" s="84" t="s">
        <v>139</v>
      </c>
    </row>
    <row r="335" spans="3:3">
      <c r="C335" s="84" t="s">
        <v>140</v>
      </c>
    </row>
    <row r="336" spans="3:3">
      <c r="C336" s="84" t="s">
        <v>141</v>
      </c>
    </row>
    <row r="337" spans="3:3">
      <c r="C337" s="84" t="s">
        <v>142</v>
      </c>
    </row>
    <row r="338" spans="3:3">
      <c r="C338" s="84" t="s">
        <v>143</v>
      </c>
    </row>
    <row r="339" spans="3:3">
      <c r="C339" s="84" t="s">
        <v>144</v>
      </c>
    </row>
    <row r="340" spans="3:3">
      <c r="C340" s="84" t="s">
        <v>238</v>
      </c>
    </row>
    <row r="341" spans="3:3">
      <c r="C341" s="84" t="s">
        <v>145</v>
      </c>
    </row>
    <row r="342" spans="3:3">
      <c r="C342" s="84" t="s">
        <v>146</v>
      </c>
    </row>
    <row r="343" spans="3:3">
      <c r="C343" s="84" t="s">
        <v>147</v>
      </c>
    </row>
    <row r="344" spans="3:3">
      <c r="C344" s="84" t="s">
        <v>148</v>
      </c>
    </row>
    <row r="345" spans="3:3">
      <c r="C345" s="84" t="s">
        <v>149</v>
      </c>
    </row>
    <row r="346" spans="3:3">
      <c r="C346" s="84" t="s">
        <v>150</v>
      </c>
    </row>
    <row r="347" spans="3:3">
      <c r="C347" s="84" t="s">
        <v>151</v>
      </c>
    </row>
    <row r="348" spans="3:3">
      <c r="C348" s="84" t="s">
        <v>152</v>
      </c>
    </row>
    <row r="349" spans="3:3">
      <c r="C349" s="84" t="s">
        <v>153</v>
      </c>
    </row>
    <row r="350" spans="3:3">
      <c r="C350" s="84" t="s">
        <v>237</v>
      </c>
    </row>
    <row r="351" spans="3:3">
      <c r="C351" s="84" t="s">
        <v>154</v>
      </c>
    </row>
    <row r="352" spans="3:3">
      <c r="C352" s="84" t="s">
        <v>155</v>
      </c>
    </row>
    <row r="353" spans="3:3">
      <c r="C353" s="84" t="s">
        <v>156</v>
      </c>
    </row>
    <row r="354" spans="3:3">
      <c r="C354" s="84" t="s">
        <v>157</v>
      </c>
    </row>
    <row r="355" spans="3:3">
      <c r="C355" s="84" t="s">
        <v>158</v>
      </c>
    </row>
    <row r="356" spans="3:3">
      <c r="C356" s="84" t="s">
        <v>159</v>
      </c>
    </row>
    <row r="357" spans="3:3">
      <c r="C357" s="84" t="s">
        <v>160</v>
      </c>
    </row>
    <row r="358" spans="3:3">
      <c r="C358" s="84" t="s">
        <v>161</v>
      </c>
    </row>
    <row r="359" spans="3:3">
      <c r="C359" s="84" t="s">
        <v>162</v>
      </c>
    </row>
    <row r="360" spans="3:3">
      <c r="C360" s="84" t="s">
        <v>163</v>
      </c>
    </row>
    <row r="361" spans="3:3">
      <c r="C361" s="84" t="s">
        <v>164</v>
      </c>
    </row>
    <row r="362" spans="3:3">
      <c r="C362" s="84" t="s">
        <v>165</v>
      </c>
    </row>
    <row r="363" spans="3:3">
      <c r="C363" s="84" t="s">
        <v>166</v>
      </c>
    </row>
    <row r="364" spans="3:3">
      <c r="C364" s="84" t="s">
        <v>167</v>
      </c>
    </row>
    <row r="365" spans="3:3">
      <c r="C365" s="84" t="s">
        <v>168</v>
      </c>
    </row>
    <row r="366" spans="3:3">
      <c r="C366" s="84" t="s">
        <v>169</v>
      </c>
    </row>
    <row r="367" spans="3:3">
      <c r="C367" s="84" t="s">
        <v>170</v>
      </c>
    </row>
    <row r="368" spans="3:3">
      <c r="C368" s="84" t="s">
        <v>171</v>
      </c>
    </row>
    <row r="369" spans="3:3">
      <c r="C369" s="84" t="s">
        <v>241</v>
      </c>
    </row>
    <row r="370" spans="3:3">
      <c r="C370" s="84" t="s">
        <v>172</v>
      </c>
    </row>
    <row r="371" spans="3:3">
      <c r="C371" s="84" t="s">
        <v>173</v>
      </c>
    </row>
    <row r="372" spans="3:3">
      <c r="C372" s="84" t="s">
        <v>174</v>
      </c>
    </row>
    <row r="373" spans="3:3">
      <c r="C373" s="84" t="s">
        <v>175</v>
      </c>
    </row>
    <row r="374" spans="3:3">
      <c r="C374" s="84" t="s">
        <v>176</v>
      </c>
    </row>
    <row r="375" spans="3:3">
      <c r="C375" s="84" t="s">
        <v>177</v>
      </c>
    </row>
    <row r="376" spans="3:3">
      <c r="C376" s="84" t="s">
        <v>178</v>
      </c>
    </row>
    <row r="377" spans="3:3">
      <c r="C377" s="84" t="s">
        <v>179</v>
      </c>
    </row>
    <row r="378" spans="3:3">
      <c r="C378" s="84" t="s">
        <v>180</v>
      </c>
    </row>
    <row r="379" spans="3:3">
      <c r="C379" s="84" t="s">
        <v>181</v>
      </c>
    </row>
    <row r="380" spans="3:3">
      <c r="C380" s="84" t="s">
        <v>182</v>
      </c>
    </row>
    <row r="381" spans="3:3">
      <c r="C381" s="84" t="s">
        <v>183</v>
      </c>
    </row>
    <row r="382" spans="3:3">
      <c r="C382" s="84" t="s">
        <v>184</v>
      </c>
    </row>
    <row r="383" spans="3:3">
      <c r="C383" s="84" t="s">
        <v>185</v>
      </c>
    </row>
    <row r="384" spans="3:3">
      <c r="C384" s="84" t="s">
        <v>186</v>
      </c>
    </row>
    <row r="385" spans="3:3">
      <c r="C385" s="84" t="s">
        <v>187</v>
      </c>
    </row>
    <row r="386" spans="3:3">
      <c r="C386" s="84" t="s">
        <v>188</v>
      </c>
    </row>
    <row r="387" spans="3:3">
      <c r="C387" s="84" t="s">
        <v>189</v>
      </c>
    </row>
    <row r="388" spans="3:3">
      <c r="C388" s="84" t="s">
        <v>190</v>
      </c>
    </row>
    <row r="389" spans="3:3">
      <c r="C389" s="84" t="s">
        <v>191</v>
      </c>
    </row>
    <row r="390" spans="3:3">
      <c r="C390" s="84" t="s">
        <v>192</v>
      </c>
    </row>
    <row r="391" spans="3:3">
      <c r="C391" s="84" t="s">
        <v>193</v>
      </c>
    </row>
    <row r="392" spans="3:3">
      <c r="C392" s="84" t="s">
        <v>194</v>
      </c>
    </row>
    <row r="393" spans="3:3">
      <c r="C393" s="84" t="s">
        <v>195</v>
      </c>
    </row>
    <row r="394" spans="3:3">
      <c r="C394" s="84" t="s">
        <v>196</v>
      </c>
    </row>
    <row r="395" spans="3:3">
      <c r="C395" s="84" t="s">
        <v>197</v>
      </c>
    </row>
    <row r="396" spans="3:3">
      <c r="C396" s="84" t="s">
        <v>198</v>
      </c>
    </row>
    <row r="397" spans="3:3">
      <c r="C397" s="84" t="s">
        <v>199</v>
      </c>
    </row>
    <row r="398" spans="3:3">
      <c r="C398" s="84" t="s">
        <v>200</v>
      </c>
    </row>
    <row r="399" spans="3:3">
      <c r="C399" s="84" t="s">
        <v>201</v>
      </c>
    </row>
    <row r="400" spans="3:3">
      <c r="C400" s="84" t="s">
        <v>202</v>
      </c>
    </row>
    <row r="401" spans="3:3">
      <c r="C401" s="84" t="s">
        <v>203</v>
      </c>
    </row>
    <row r="402" spans="3:3">
      <c r="C402" s="84" t="s">
        <v>204</v>
      </c>
    </row>
    <row r="403" spans="3:3">
      <c r="C403" s="84" t="s">
        <v>205</v>
      </c>
    </row>
    <row r="404" spans="3:3">
      <c r="C404" s="84" t="s">
        <v>206</v>
      </c>
    </row>
    <row r="405" spans="3:3">
      <c r="C405" s="84" t="s">
        <v>207</v>
      </c>
    </row>
    <row r="406" spans="3:3">
      <c r="C406" s="84" t="s">
        <v>208</v>
      </c>
    </row>
    <row r="407" spans="3:3">
      <c r="C407" s="84" t="s">
        <v>239</v>
      </c>
    </row>
    <row r="408" spans="3:3">
      <c r="C408" s="84" t="s">
        <v>209</v>
      </c>
    </row>
    <row r="409" spans="3:3">
      <c r="C409" s="84" t="s">
        <v>242</v>
      </c>
    </row>
    <row r="410" spans="3:3">
      <c r="C410" s="84" t="s">
        <v>210</v>
      </c>
    </row>
    <row r="411" spans="3:3">
      <c r="C411" s="84" t="s">
        <v>211</v>
      </c>
    </row>
    <row r="412" spans="3:3">
      <c r="C412" s="84" t="s">
        <v>212</v>
      </c>
    </row>
    <row r="413" spans="3:3">
      <c r="C413" s="84" t="s">
        <v>240</v>
      </c>
    </row>
    <row r="414" spans="3:3">
      <c r="C414" s="84" t="s">
        <v>213</v>
      </c>
    </row>
    <row r="415" spans="3:3">
      <c r="C415" s="84" t="s">
        <v>214</v>
      </c>
    </row>
    <row r="416" spans="3:3">
      <c r="C416" s="84" t="s">
        <v>215</v>
      </c>
    </row>
    <row r="417" spans="3:3">
      <c r="C417" s="84" t="s">
        <v>216</v>
      </c>
    </row>
    <row r="418" spans="3:3">
      <c r="C418" s="84" t="s">
        <v>217</v>
      </c>
    </row>
  </sheetData>
  <phoneticPr fontId="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BEC9-81DC-4260-9ADB-491FE790D27C}">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2892727E-5F0C-48C8-BC07-7D1F7DA3ACB1}">
      <formula1>INDIRECT(D13)</formula1>
    </dataValidation>
    <dataValidation type="list" allowBlank="1" showInputMessage="1" showErrorMessage="1" promptTitle="Team Type" prompt="Select ONE" sqref="C12:E12" xr:uid="{51C24ECA-A315-4863-B4B4-E30D457C617C}">
      <formula1>"Select One,All Star/Club,School/CEGEP/ Collegiate/University,Novice/Prep/Cheer Abilities,Stunt Group,Individuals/Duos"</formula1>
    </dataValidation>
    <dataValidation type="list" allowBlank="1" showInputMessage="1" showErrorMessage="1" promptTitle="Division" prompt="Select ONE" sqref="G12:L12" xr:uid="{CC92821D-362F-4976-BEBE-1E1B08724665}">
      <formula1>INDIRECT(O12)</formula1>
    </dataValidation>
    <dataValidation type="list" allowBlank="1" showInputMessage="1" showErrorMessage="1" promptTitle="Choose Event Date" prompt="Select One" sqref="F10:L10" xr:uid="{42D44FE3-2BF2-466F-84DF-55A0A6F39302}">
      <formula1>"February 27/28 - CRUSH CUP,March 20/21 – MARCH MASH-UP,April 17/18 - CROWN CLASSIC,May 15/16 Finale - ROAD TO THE RING"</formula1>
    </dataValidation>
    <dataValidation type="list" allowBlank="1" showInputMessage="1" showErrorMessage="1" sqref="F16:L16" xr:uid="{E22EE0CB-76F0-4D4F-82F5-671FFD83F68B}">
      <formula1>"November 21/22 - CROWN CLASSIC,December 19/20 - JINGLE BLAST,February 27/28 - CRUSH CUP,March 22/23 – MARCH MASH-UP,May 1/2 Finale - ROAD TO THE RING"</formula1>
    </dataValidation>
    <dataValidation type="date" allowBlank="1" showInputMessage="1" showErrorMessage="1" sqref="M28:M30 K28:L29" xr:uid="{BB1F6718-016E-4A6A-AD53-D068DFBB1D4B}">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E40D4-337A-4E0C-A0AF-EED7A53314D9}">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DD647FC3-A248-484C-84BA-AA67870D2CD3}">
      <formula1>INDIRECT(D13)</formula1>
    </dataValidation>
    <dataValidation type="list" allowBlank="1" showInputMessage="1" showErrorMessage="1" promptTitle="Team Type" prompt="Select ONE" sqref="C12:E12" xr:uid="{3F0271C5-02F4-47E5-A4B0-51102746FEEA}">
      <formula1>"Select One,All Star/Club,School/CEGEP/ Collegiate/University,Novice/Prep/Cheer Abilities,Stunt Group,Individuals/Duos"</formula1>
    </dataValidation>
    <dataValidation type="list" allowBlank="1" showInputMessage="1" showErrorMessage="1" promptTitle="Division" prompt="Select ONE" sqref="G12:L12" xr:uid="{426CAC16-BFB3-45EE-9B64-73E1210790BF}">
      <formula1>INDIRECT(O12)</formula1>
    </dataValidation>
    <dataValidation type="list" allowBlank="1" showInputMessage="1" showErrorMessage="1" promptTitle="Choose Event Date" prompt="Select One" sqref="F10:L10" xr:uid="{64897DC1-8BB7-473F-93A5-93152C2A22FF}">
      <formula1>"February 27/28 - CRUSH CUP,March 20/21 – MARCH MASH-UP,April 17/18 - CROWN CLASSIC,May 15/16 Finale - ROAD TO THE RING"</formula1>
    </dataValidation>
    <dataValidation type="list" allowBlank="1" showInputMessage="1" showErrorMessage="1" sqref="F16:L16" xr:uid="{992C0E97-F52B-4AA1-BF20-D9CE2D23F0E1}">
      <formula1>"November 21/22 - CROWN CLASSIC,December 19/20 - JINGLE BLAST,February 27/28 - CRUSH CUP,March 22/23 – MARCH MASH-UP,May 1/2 Finale - ROAD TO THE RING"</formula1>
    </dataValidation>
    <dataValidation type="date" allowBlank="1" showInputMessage="1" showErrorMessage="1" sqref="M28:M30 K28:L29" xr:uid="{8A89D0DD-8B1C-496B-AA03-6FAA0B679789}">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8981-81B8-4F52-BF29-E53074F88413}">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8C2DFA3B-1B18-41DF-953F-7E1F903705AF}">
      <formula1>INDIRECT(D13)</formula1>
    </dataValidation>
    <dataValidation type="list" allowBlank="1" showInputMessage="1" showErrorMessage="1" promptTitle="Team Type" prompt="Select ONE" sqref="C12:E12" xr:uid="{2B571E74-30B6-496F-9E30-1C954B98CEEC}">
      <formula1>"Select One,All Star/Club,School/CEGEP/ Collegiate/University,Novice/Prep/Cheer Abilities,Stunt Group,Individuals/Duos"</formula1>
    </dataValidation>
    <dataValidation type="list" allowBlank="1" showInputMessage="1" showErrorMessage="1" promptTitle="Division" prompt="Select ONE" sqref="G12:L12" xr:uid="{9D78DF54-3EDF-44CA-9990-0ABD08236A43}">
      <formula1>INDIRECT(O12)</formula1>
    </dataValidation>
    <dataValidation type="list" allowBlank="1" showInputMessage="1" showErrorMessage="1" promptTitle="Choose Event Date" prompt="Select One" sqref="F10:L10" xr:uid="{2DDA0E00-50C0-482B-B2E4-7ED815604E76}">
      <formula1>"February 27/28 - CRUSH CUP,March 20/21 – MARCH MASH-UP,April 17/18 - CROWN CLASSIC,May 15/16 Finale - ROAD TO THE RING"</formula1>
    </dataValidation>
    <dataValidation type="list" allowBlank="1" showInputMessage="1" showErrorMessage="1" sqref="F16:L16" xr:uid="{8FBB3557-DF73-4F6D-A1C6-C23746F7DFBF}">
      <formula1>"November 21/22 - CROWN CLASSIC,December 19/20 - JINGLE BLAST,February 27/28 - CRUSH CUP,March 22/23 – MARCH MASH-UP,May 1/2 Finale - ROAD TO THE RING"</formula1>
    </dataValidation>
    <dataValidation type="date" allowBlank="1" showInputMessage="1" showErrorMessage="1" sqref="M28:M30 K28:L29" xr:uid="{F1DF8ADC-8656-43B1-86E8-47DE203062B3}">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83"/>
  <sheetViews>
    <sheetView tabSelected="1" zoomScaleNormal="100" workbookViewId="0">
      <selection activeCell="D19" sqref="D19:G19"/>
    </sheetView>
  </sheetViews>
  <sheetFormatPr defaultColWidth="8.84375" defaultRowHeight="14.6"/>
  <cols>
    <col min="1" max="1" width="12.15234375" customWidth="1"/>
    <col min="2" max="2" width="10.3046875" customWidth="1"/>
    <col min="3" max="3" width="5.84375" customWidth="1"/>
    <col min="4" max="4" width="3.15234375" customWidth="1"/>
    <col min="5" max="5" width="1.69140625" customWidth="1"/>
    <col min="6" max="6" width="16.3046875" customWidth="1"/>
    <col min="7" max="7" width="3.15234375" customWidth="1"/>
    <col min="8" max="8" width="7.15234375" customWidth="1"/>
    <col min="10" max="10" width="6.84375" customWidth="1"/>
    <col min="11" max="11" width="19.69140625" customWidth="1"/>
    <col min="12" max="12" width="1.69140625" customWidth="1"/>
  </cols>
  <sheetData>
    <row r="1" spans="1:12" ht="18.75" customHeight="1">
      <c r="A1" s="51" t="s">
        <v>460</v>
      </c>
      <c r="B1" s="52"/>
      <c r="C1" s="53"/>
      <c r="D1" s="53"/>
      <c r="E1" s="7"/>
      <c r="F1" s="7"/>
      <c r="G1" s="7"/>
      <c r="H1" s="40"/>
      <c r="I1" s="40"/>
      <c r="J1" s="40"/>
      <c r="K1" s="40"/>
      <c r="L1" s="40" t="s">
        <v>461</v>
      </c>
    </row>
    <row r="2" spans="1:12" ht="18" customHeight="1">
      <c r="A2" s="196" t="s">
        <v>28</v>
      </c>
      <c r="B2" s="197"/>
      <c r="C2" s="197"/>
      <c r="D2" s="197"/>
      <c r="E2" s="35"/>
      <c r="F2" s="35"/>
      <c r="G2" s="35"/>
      <c r="H2" s="40"/>
      <c r="I2" s="40"/>
      <c r="J2" s="40" t="s">
        <v>4</v>
      </c>
      <c r="K2" s="185">
        <f ca="1">TODAY()</f>
        <v>44162</v>
      </c>
      <c r="L2" s="186"/>
    </row>
    <row r="3" spans="1:12" ht="7.5" customHeight="1" thickBot="1">
      <c r="A3" s="7"/>
      <c r="B3" s="7"/>
      <c r="C3" s="7"/>
      <c r="D3" s="7"/>
      <c r="E3" s="7"/>
      <c r="F3" s="7"/>
      <c r="G3" s="7"/>
      <c r="H3" s="7"/>
      <c r="I3" s="7"/>
    </row>
    <row r="4" spans="1:12" ht="16.5" customHeight="1" thickBot="1">
      <c r="A4" s="193" t="s">
        <v>462</v>
      </c>
      <c r="B4" s="194"/>
      <c r="C4" s="194"/>
      <c r="D4" s="194"/>
      <c r="E4" s="194"/>
      <c r="F4" s="194"/>
      <c r="G4" s="194"/>
      <c r="H4" s="194"/>
      <c r="I4" s="194"/>
      <c r="J4" s="194"/>
      <c r="K4" s="194"/>
      <c r="L4" s="195"/>
    </row>
    <row r="5" spans="1:12" ht="28" customHeight="1" thickBot="1">
      <c r="A5" s="198" t="s">
        <v>463</v>
      </c>
      <c r="B5" s="199"/>
      <c r="C5" s="200"/>
      <c r="D5" s="201"/>
      <c r="E5" s="202"/>
      <c r="F5" s="202"/>
      <c r="G5" s="202"/>
      <c r="H5" s="202"/>
      <c r="I5" s="203"/>
      <c r="J5" s="203"/>
      <c r="K5" s="203"/>
      <c r="L5" s="204"/>
    </row>
    <row r="6" spans="1:12" ht="21.75" customHeight="1" thickBot="1">
      <c r="A6" s="164" t="s">
        <v>464</v>
      </c>
      <c r="B6" s="165"/>
      <c r="C6" s="166"/>
      <c r="D6" s="187"/>
      <c r="E6" s="188"/>
      <c r="F6" s="188"/>
      <c r="G6" s="188"/>
      <c r="H6" s="189"/>
      <c r="I6" s="90" t="s">
        <v>448</v>
      </c>
      <c r="J6" s="190"/>
      <c r="K6" s="191"/>
      <c r="L6" s="192"/>
    </row>
    <row r="7" spans="1:12" ht="21.75" customHeight="1" thickBot="1">
      <c r="A7" s="206" t="s">
        <v>465</v>
      </c>
      <c r="B7" s="207"/>
      <c r="C7" s="208"/>
      <c r="D7" s="209"/>
      <c r="E7" s="210"/>
      <c r="F7" s="210"/>
      <c r="G7" s="210"/>
      <c r="H7" s="210"/>
      <c r="I7" s="211"/>
      <c r="J7" s="210"/>
      <c r="K7" s="210"/>
      <c r="L7" s="212"/>
    </row>
    <row r="8" spans="1:12" ht="14.25" customHeight="1" thickBot="1">
      <c r="A8" s="91"/>
      <c r="B8" s="91"/>
      <c r="C8" s="91"/>
      <c r="D8" s="92"/>
      <c r="E8" s="92"/>
      <c r="F8" s="92"/>
      <c r="G8" s="92"/>
      <c r="H8" s="92"/>
      <c r="I8" s="92"/>
      <c r="J8" s="92"/>
      <c r="K8" s="92"/>
      <c r="L8" s="92"/>
    </row>
    <row r="9" spans="1:12" ht="21.75" customHeight="1" thickBot="1">
      <c r="A9" s="160" t="s">
        <v>466</v>
      </c>
      <c r="B9" s="161"/>
      <c r="C9" s="161"/>
      <c r="D9" s="161"/>
      <c r="E9" s="161"/>
      <c r="F9" s="161"/>
      <c r="G9" s="161"/>
      <c r="H9" s="161"/>
      <c r="I9" s="161"/>
      <c r="J9" s="161"/>
      <c r="K9" s="161"/>
      <c r="L9" s="162"/>
    </row>
    <row r="10" spans="1:12" ht="21.75" customHeight="1" thickBot="1">
      <c r="A10" s="164" t="s">
        <v>467</v>
      </c>
      <c r="B10" s="165"/>
      <c r="C10" s="166"/>
      <c r="D10" s="157"/>
      <c r="E10" s="158"/>
      <c r="F10" s="158"/>
      <c r="G10" s="158"/>
      <c r="H10" s="158"/>
      <c r="I10" s="174" t="s">
        <v>469</v>
      </c>
      <c r="J10" s="205"/>
      <c r="K10" s="158" t="s">
        <v>220</v>
      </c>
      <c r="L10" s="159"/>
    </row>
    <row r="11" spans="1:12" ht="21.75" customHeight="1" thickBot="1">
      <c r="A11" s="85" t="s">
        <v>468</v>
      </c>
      <c r="B11" s="86"/>
      <c r="C11" s="87"/>
      <c r="D11" s="157" t="s">
        <v>30</v>
      </c>
      <c r="E11" s="158"/>
      <c r="F11" s="158"/>
      <c r="G11" s="158"/>
      <c r="H11" s="158"/>
      <c r="I11" s="174" t="s">
        <v>470</v>
      </c>
      <c r="J11" s="175"/>
      <c r="K11" s="157"/>
      <c r="L11" s="159"/>
    </row>
    <row r="12" spans="1:12" ht="14.25" customHeight="1" thickBot="1">
      <c r="A12" s="91"/>
      <c r="B12" s="91"/>
      <c r="C12" s="91"/>
      <c r="D12" s="92"/>
      <c r="E12" s="92"/>
      <c r="F12" s="92"/>
      <c r="G12" s="92"/>
      <c r="H12" s="92"/>
      <c r="I12" s="92"/>
      <c r="J12" s="92"/>
      <c r="K12" s="92"/>
      <c r="L12" s="92"/>
    </row>
    <row r="13" spans="1:12" ht="21.75" customHeight="1" thickBot="1">
      <c r="A13" s="163" t="s">
        <v>471</v>
      </c>
      <c r="B13" s="161"/>
      <c r="C13" s="161"/>
      <c r="D13" s="161"/>
      <c r="E13" s="161"/>
      <c r="F13" s="161"/>
      <c r="G13" s="161"/>
      <c r="H13" s="161"/>
      <c r="I13" s="161"/>
      <c r="J13" s="161"/>
      <c r="K13" s="161"/>
      <c r="L13" s="162"/>
    </row>
    <row r="14" spans="1:12" ht="21.75" customHeight="1" thickBot="1">
      <c r="A14" s="164" t="s">
        <v>472</v>
      </c>
      <c r="B14" s="165"/>
      <c r="C14" s="166"/>
      <c r="D14" s="167"/>
      <c r="E14" s="168"/>
      <c r="F14" s="168"/>
      <c r="G14" s="168"/>
      <c r="H14" s="169"/>
      <c r="I14" s="170" t="s">
        <v>469</v>
      </c>
      <c r="J14" s="171"/>
      <c r="K14" s="172" t="s">
        <v>30</v>
      </c>
      <c r="L14" s="173"/>
    </row>
    <row r="15" spans="1:12" ht="21.75" customHeight="1" thickBot="1">
      <c r="A15" s="93" t="s">
        <v>473</v>
      </c>
      <c r="B15" s="94"/>
      <c r="C15" s="95"/>
      <c r="D15" s="213"/>
      <c r="E15" s="218"/>
      <c r="F15" s="218"/>
      <c r="G15" s="214"/>
      <c r="H15" s="215" t="s">
        <v>474</v>
      </c>
      <c r="I15" s="216"/>
      <c r="J15" s="217"/>
      <c r="K15" s="213"/>
      <c r="L15" s="214"/>
    </row>
    <row r="16" spans="1:12" ht="14.25" customHeight="1" thickBot="1"/>
    <row r="17" spans="1:14" ht="21.75" customHeight="1" thickBot="1">
      <c r="A17" s="225" t="s">
        <v>475</v>
      </c>
      <c r="B17" s="226"/>
      <c r="C17" s="226"/>
      <c r="D17" s="226"/>
      <c r="E17" s="226"/>
      <c r="F17" s="226"/>
      <c r="G17" s="226"/>
      <c r="H17" s="226"/>
      <c r="I17" s="226"/>
      <c r="J17" s="226"/>
      <c r="K17" s="226"/>
      <c r="L17" s="227"/>
    </row>
    <row r="18" spans="1:14" ht="21.75" customHeight="1" thickBot="1">
      <c r="A18" s="164" t="s">
        <v>476</v>
      </c>
      <c r="B18" s="165"/>
      <c r="C18" s="166"/>
      <c r="D18" s="157"/>
      <c r="E18" s="158"/>
      <c r="F18" s="158"/>
      <c r="G18" s="158"/>
      <c r="H18" s="228"/>
      <c r="I18" s="170" t="s">
        <v>469</v>
      </c>
      <c r="J18" s="171"/>
      <c r="K18" s="158"/>
      <c r="L18" s="159"/>
    </row>
    <row r="19" spans="1:14" ht="21.75" customHeight="1" thickBot="1">
      <c r="A19" s="93" t="s">
        <v>477</v>
      </c>
      <c r="B19" s="94"/>
      <c r="C19" s="95"/>
      <c r="D19" s="213"/>
      <c r="E19" s="218"/>
      <c r="F19" s="218"/>
      <c r="G19" s="214"/>
      <c r="H19" s="215" t="s">
        <v>474</v>
      </c>
      <c r="I19" s="216"/>
      <c r="J19" s="217"/>
      <c r="K19" s="213"/>
      <c r="L19" s="214"/>
    </row>
    <row r="20" spans="1:14" ht="15" thickBot="1"/>
    <row r="21" spans="1:14" ht="18" customHeight="1" thickBot="1">
      <c r="A21" s="219" t="s">
        <v>1</v>
      </c>
      <c r="B21" s="220"/>
      <c r="C21" s="220"/>
      <c r="D21" s="220"/>
      <c r="E21" s="220"/>
      <c r="F21" s="220" t="s">
        <v>449</v>
      </c>
      <c r="G21" s="220"/>
      <c r="H21" s="220"/>
      <c r="I21" s="220"/>
      <c r="J21" s="220"/>
      <c r="K21" s="220"/>
      <c r="L21" s="221"/>
    </row>
    <row r="22" spans="1:14" ht="15" customHeight="1">
      <c r="A22" s="222" t="s">
        <v>478</v>
      </c>
      <c r="B22" s="223"/>
      <c r="C22" s="223"/>
      <c r="D22" s="223"/>
      <c r="E22" s="223"/>
      <c r="F22" s="223"/>
      <c r="G22" s="223"/>
      <c r="H22" s="223"/>
      <c r="I22" s="223"/>
      <c r="J22" s="223"/>
      <c r="K22" s="223"/>
      <c r="L22" s="224"/>
    </row>
    <row r="23" spans="1:14" ht="15" thickBot="1">
      <c r="A23" s="50"/>
      <c r="B23" s="15"/>
      <c r="C23" s="15"/>
      <c r="D23" s="15"/>
      <c r="E23" s="15"/>
      <c r="F23" s="12"/>
      <c r="G23" s="12"/>
      <c r="H23" s="13" t="s">
        <v>479</v>
      </c>
      <c r="I23" s="154" t="s">
        <v>480</v>
      </c>
      <c r="J23" s="154"/>
      <c r="K23" s="12"/>
      <c r="L23" s="28"/>
    </row>
    <row r="24" spans="1:14" ht="18" customHeight="1" thickBot="1">
      <c r="A24" s="97" t="s">
        <v>520</v>
      </c>
      <c r="B24" s="15"/>
      <c r="C24" s="15"/>
      <c r="D24" s="15"/>
      <c r="E24" s="15"/>
      <c r="F24" s="55" t="s">
        <v>481</v>
      </c>
      <c r="G24" s="12"/>
      <c r="H24" s="132"/>
      <c r="I24" s="154" t="s">
        <v>450</v>
      </c>
      <c r="J24" s="154"/>
      <c r="K24" s="2">
        <f>SUM(H24*1250)</f>
        <v>0</v>
      </c>
      <c r="L24" s="28"/>
    </row>
    <row r="25" spans="1:14" ht="18" customHeight="1" thickBot="1">
      <c r="A25" s="131" t="s">
        <v>521</v>
      </c>
      <c r="B25" s="82"/>
      <c r="C25" s="82"/>
      <c r="D25" s="82"/>
      <c r="E25" s="82"/>
      <c r="F25" s="55" t="s">
        <v>482</v>
      </c>
      <c r="G25" s="12"/>
      <c r="H25" s="132"/>
      <c r="I25" s="154" t="s">
        <v>451</v>
      </c>
      <c r="J25" s="154"/>
      <c r="K25" s="2">
        <f>SUM(H25*150)</f>
        <v>0</v>
      </c>
      <c r="L25" s="28"/>
    </row>
    <row r="26" spans="1:14" ht="18" customHeight="1" thickBot="1">
      <c r="A26" s="80"/>
      <c r="B26" s="81"/>
      <c r="C26" s="81"/>
      <c r="D26" s="81"/>
      <c r="E26" s="81"/>
      <c r="F26" s="55" t="s">
        <v>391</v>
      </c>
      <c r="G26" s="12"/>
      <c r="H26" s="132"/>
      <c r="I26" s="154" t="s">
        <v>452</v>
      </c>
      <c r="J26" s="154"/>
      <c r="K26" s="2">
        <f>SUM(H26*225)</f>
        <v>0</v>
      </c>
      <c r="L26" s="28"/>
    </row>
    <row r="27" spans="1:14" ht="7.5" customHeight="1">
      <c r="A27" s="27"/>
      <c r="B27" s="12"/>
      <c r="C27" s="12"/>
      <c r="D27" s="12"/>
      <c r="E27" s="12"/>
      <c r="F27" s="12"/>
      <c r="G27" s="12"/>
      <c r="H27" s="1"/>
      <c r="I27" s="12"/>
      <c r="J27" s="12"/>
      <c r="K27" s="12"/>
      <c r="L27" s="28"/>
    </row>
    <row r="28" spans="1:14" ht="8.0500000000000007" customHeight="1" thickBot="1">
      <c r="A28" s="135"/>
      <c r="B28" s="136"/>
      <c r="C28" s="136"/>
      <c r="D28" s="136"/>
      <c r="E28" s="136"/>
      <c r="F28" s="41"/>
      <c r="G28" s="12"/>
      <c r="H28" s="1"/>
      <c r="I28" s="154"/>
      <c r="J28" s="154"/>
      <c r="K28" s="12"/>
      <c r="L28" s="28"/>
      <c r="N28" s="10"/>
    </row>
    <row r="29" spans="1:14" ht="18" customHeight="1" thickBot="1">
      <c r="A29" s="152" t="s">
        <v>484</v>
      </c>
      <c r="B29" s="153"/>
      <c r="C29" s="153"/>
      <c r="D29" s="153"/>
      <c r="E29" s="42"/>
      <c r="F29" s="55" t="s">
        <v>481</v>
      </c>
      <c r="G29" s="12"/>
      <c r="H29" s="132"/>
      <c r="I29" s="154" t="s">
        <v>453</v>
      </c>
      <c r="J29" s="154"/>
      <c r="K29" s="2">
        <f>SUM(H29*850)</f>
        <v>0</v>
      </c>
      <c r="L29" s="28"/>
      <c r="N29" s="11"/>
    </row>
    <row r="30" spans="1:14" ht="18" customHeight="1" thickBot="1">
      <c r="A30" s="155" t="s">
        <v>483</v>
      </c>
      <c r="B30" s="156"/>
      <c r="C30" s="156"/>
      <c r="D30" s="156"/>
      <c r="E30" s="156"/>
      <c r="F30" s="55" t="s">
        <v>482</v>
      </c>
      <c r="G30" s="12"/>
      <c r="H30" s="132"/>
      <c r="I30" s="154" t="s">
        <v>454</v>
      </c>
      <c r="J30" s="154"/>
      <c r="K30" s="2">
        <f>SUM(H30*100)</f>
        <v>0</v>
      </c>
      <c r="L30" s="28"/>
    </row>
    <row r="31" spans="1:14" ht="18" customHeight="1" thickBot="1">
      <c r="A31" s="98"/>
      <c r="B31" s="99"/>
      <c r="C31" s="99"/>
      <c r="D31" s="99"/>
      <c r="E31" s="99"/>
      <c r="F31" s="55" t="s">
        <v>391</v>
      </c>
      <c r="G31" s="12"/>
      <c r="H31" s="132"/>
      <c r="I31" s="154" t="s">
        <v>455</v>
      </c>
      <c r="J31" s="154"/>
      <c r="K31" s="2">
        <f>SUM(H31*150)</f>
        <v>0</v>
      </c>
      <c r="L31" s="28"/>
      <c r="N31" s="10"/>
    </row>
    <row r="32" spans="1:14" ht="7.5" customHeight="1">
      <c r="A32" s="98"/>
      <c r="B32" s="99"/>
      <c r="C32" s="99"/>
      <c r="D32" s="99"/>
      <c r="E32" s="99"/>
      <c r="F32" s="14"/>
      <c r="G32" s="12"/>
      <c r="H32" s="1"/>
      <c r="I32" s="15"/>
      <c r="J32" s="15"/>
      <c r="K32" s="3"/>
      <c r="L32" s="28"/>
      <c r="N32" s="10"/>
    </row>
    <row r="33" spans="1:17" ht="11.25" customHeight="1" thickBot="1">
      <c r="A33" s="97"/>
      <c r="B33" s="100"/>
      <c r="C33" s="100"/>
      <c r="D33" s="100"/>
      <c r="E33" s="100"/>
      <c r="F33" s="17"/>
      <c r="G33" s="12"/>
      <c r="H33" s="13"/>
      <c r="I33" s="18"/>
      <c r="J33" s="18"/>
      <c r="K33" s="3"/>
      <c r="L33" s="28"/>
      <c r="N33" s="11"/>
    </row>
    <row r="34" spans="1:17" ht="16.3" thickBot="1">
      <c r="A34" s="97" t="s">
        <v>485</v>
      </c>
      <c r="B34" s="137"/>
      <c r="C34" s="101"/>
      <c r="D34" s="101"/>
      <c r="E34" s="100"/>
      <c r="F34" s="55" t="s">
        <v>481</v>
      </c>
      <c r="G34" s="12"/>
      <c r="H34" s="132"/>
      <c r="I34" s="154" t="s">
        <v>456</v>
      </c>
      <c r="J34" s="154"/>
      <c r="K34" s="2">
        <f>SUM(H34*450)</f>
        <v>0</v>
      </c>
      <c r="L34" s="28"/>
    </row>
    <row r="35" spans="1:17" ht="15.9" thickBot="1">
      <c r="A35" s="131" t="s">
        <v>486</v>
      </c>
      <c r="B35" s="138"/>
      <c r="C35" s="101"/>
      <c r="D35" s="101"/>
      <c r="E35" s="100"/>
      <c r="F35" s="55" t="s">
        <v>482</v>
      </c>
      <c r="G35" s="12"/>
      <c r="H35" s="132"/>
      <c r="I35" s="154" t="s">
        <v>457</v>
      </c>
      <c r="J35" s="154"/>
      <c r="K35" s="2">
        <f>SUM(H35*50)</f>
        <v>0</v>
      </c>
      <c r="L35" s="28"/>
      <c r="N35" s="10"/>
    </row>
    <row r="36" spans="1:17" ht="15.9" thickBot="1">
      <c r="A36" s="29"/>
      <c r="B36" s="19"/>
      <c r="C36" s="12"/>
      <c r="D36" s="12"/>
      <c r="E36" s="42"/>
      <c r="F36" s="55" t="s">
        <v>391</v>
      </c>
      <c r="G36" s="12"/>
      <c r="H36" s="132"/>
      <c r="I36" s="154" t="s">
        <v>458</v>
      </c>
      <c r="J36" s="154"/>
      <c r="K36" s="2">
        <f>SUM(H36*75)</f>
        <v>0</v>
      </c>
      <c r="L36" s="28"/>
      <c r="N36" s="11"/>
    </row>
    <row r="37" spans="1:17" ht="6" customHeight="1">
      <c r="A37" s="29"/>
      <c r="B37" s="19"/>
      <c r="C37" s="12"/>
      <c r="D37" s="12"/>
      <c r="E37" s="42"/>
      <c r="F37" s="14"/>
      <c r="G37" s="12"/>
      <c r="H37" s="1"/>
      <c r="I37" s="18"/>
      <c r="J37" s="18"/>
      <c r="K37" s="3"/>
      <c r="L37" s="28"/>
      <c r="N37" s="11"/>
    </row>
    <row r="38" spans="1:17" ht="7.5" customHeight="1" thickBot="1">
      <c r="A38" s="32"/>
      <c r="B38" s="21"/>
      <c r="C38" s="21"/>
      <c r="D38" s="21"/>
      <c r="E38" s="21"/>
      <c r="F38" s="21"/>
      <c r="G38" s="12"/>
      <c r="H38" s="12"/>
      <c r="I38" s="22"/>
      <c r="J38" s="22"/>
      <c r="K38" s="23"/>
      <c r="L38" s="28"/>
    </row>
    <row r="39" spans="1:17" ht="16.3" thickBot="1">
      <c r="A39" s="30"/>
      <c r="B39" s="20"/>
      <c r="C39" s="20"/>
      <c r="D39" s="20"/>
      <c r="E39" s="20"/>
      <c r="F39" s="20"/>
      <c r="G39" s="12"/>
      <c r="H39" s="12"/>
      <c r="I39" s="26" t="s">
        <v>3</v>
      </c>
      <c r="J39" s="12"/>
      <c r="K39" s="4">
        <f>SUM(K24:K37)</f>
        <v>0</v>
      </c>
      <c r="L39" s="28"/>
    </row>
    <row r="40" spans="1:17" ht="18" customHeight="1" thickBot="1">
      <c r="A40" s="31"/>
      <c r="B40" s="20"/>
      <c r="C40" s="20"/>
      <c r="D40" s="20"/>
      <c r="E40" s="43"/>
      <c r="F40" s="177" t="s">
        <v>27</v>
      </c>
      <c r="G40" s="178"/>
      <c r="H40" s="178"/>
      <c r="I40" s="127">
        <f>VLOOKUP(D11,TaxRates,2,FALSE)</f>
        <v>0</v>
      </c>
      <c r="J40" s="16"/>
      <c r="K40" s="54">
        <f>K39*I40</f>
        <v>0</v>
      </c>
      <c r="L40" s="28"/>
      <c r="N40" s="6"/>
    </row>
    <row r="41" spans="1:17" ht="9" customHeight="1" thickBot="1">
      <c r="A41" s="32"/>
      <c r="B41" s="21"/>
      <c r="C41" s="21"/>
      <c r="D41" s="21"/>
      <c r="E41" s="21"/>
      <c r="F41" s="21"/>
      <c r="G41" s="12"/>
      <c r="H41" s="12"/>
      <c r="I41" s="22"/>
      <c r="J41" s="22"/>
      <c r="K41" s="23"/>
      <c r="L41" s="28"/>
    </row>
    <row r="42" spans="1:17" ht="23.25" customHeight="1" thickBot="1">
      <c r="A42" s="32"/>
      <c r="B42" s="21"/>
      <c r="C42" s="21"/>
      <c r="D42" s="21"/>
      <c r="E42" s="21"/>
      <c r="F42" s="21"/>
      <c r="G42" s="12"/>
      <c r="H42" s="12"/>
      <c r="I42" s="22"/>
      <c r="J42" s="102" t="s">
        <v>487</v>
      </c>
      <c r="K42" s="103">
        <f>SUM(K39:K40)</f>
        <v>0</v>
      </c>
      <c r="L42" s="28"/>
    </row>
    <row r="43" spans="1:17" ht="4.5" customHeight="1" thickBot="1">
      <c r="A43" s="34"/>
      <c r="B43" s="24"/>
      <c r="C43" s="24"/>
      <c r="D43" s="24"/>
      <c r="E43" s="24"/>
      <c r="F43" s="24"/>
      <c r="G43" s="24"/>
      <c r="H43" s="24"/>
      <c r="I43" s="24"/>
      <c r="J43" s="24"/>
      <c r="K43" s="24"/>
      <c r="L43" s="33"/>
    </row>
    <row r="44" spans="1:17" ht="15" customHeight="1">
      <c r="A44" s="179" t="s">
        <v>488</v>
      </c>
      <c r="B44" s="180"/>
      <c r="C44" s="180"/>
      <c r="D44" s="180"/>
      <c r="E44" s="180"/>
      <c r="F44" s="180"/>
      <c r="G44" s="180"/>
      <c r="H44" s="180"/>
      <c r="I44" s="180"/>
      <c r="J44" s="180"/>
      <c r="K44" s="180"/>
      <c r="L44" s="181"/>
    </row>
    <row r="45" spans="1:17" ht="48.75" customHeight="1">
      <c r="A45" s="182" t="s">
        <v>489</v>
      </c>
      <c r="B45" s="183"/>
      <c r="C45" s="183"/>
      <c r="D45" s="183"/>
      <c r="E45" s="183"/>
      <c r="F45" s="183"/>
      <c r="G45" s="183"/>
      <c r="H45" s="183"/>
      <c r="I45" s="183"/>
      <c r="J45" s="183"/>
      <c r="K45" s="183"/>
      <c r="L45" s="184"/>
    </row>
    <row r="46" spans="1:17" ht="15.75" customHeight="1">
      <c r="A46" s="149"/>
      <c r="B46" s="146"/>
      <c r="C46" s="146"/>
      <c r="D46" s="146"/>
      <c r="E46" s="146"/>
      <c r="F46" s="146"/>
      <c r="G46" s="146"/>
      <c r="H46" s="147" t="s">
        <v>519</v>
      </c>
      <c r="I46" s="148" t="s">
        <v>5</v>
      </c>
      <c r="J46" s="148"/>
      <c r="K46" s="148"/>
      <c r="L46" s="150"/>
    </row>
    <row r="47" spans="1:17" ht="15.75" customHeight="1">
      <c r="A47" s="46" t="s">
        <v>490</v>
      </c>
      <c r="B47" s="139"/>
      <c r="C47" s="44"/>
      <c r="D47" s="44"/>
      <c r="E47" s="44"/>
      <c r="F47" s="44"/>
      <c r="G47" s="44"/>
      <c r="H47" s="39" t="s">
        <v>491</v>
      </c>
      <c r="I47" s="96" t="s">
        <v>5</v>
      </c>
      <c r="J47" s="44"/>
      <c r="K47" s="44"/>
      <c r="L47" s="45"/>
    </row>
    <row r="48" spans="1:17" ht="14.25" customHeight="1">
      <c r="A48" s="46" t="s">
        <v>490</v>
      </c>
      <c r="B48" s="140"/>
      <c r="C48" s="44"/>
      <c r="D48" s="44"/>
      <c r="E48" s="44"/>
      <c r="F48" s="44"/>
      <c r="G48" s="44"/>
      <c r="H48" s="39" t="s">
        <v>492</v>
      </c>
      <c r="I48" s="36" t="s">
        <v>6</v>
      </c>
      <c r="J48" s="44"/>
      <c r="K48" s="44"/>
      <c r="L48" s="45"/>
      <c r="Q48" s="5"/>
    </row>
    <row r="49" spans="1:256" ht="14.25" customHeight="1">
      <c r="A49" s="46"/>
      <c r="B49" s="36"/>
      <c r="C49" s="36"/>
      <c r="D49" s="36"/>
      <c r="E49" s="36"/>
      <c r="F49" s="36"/>
      <c r="G49" s="36"/>
      <c r="H49" s="36"/>
      <c r="I49" s="36" t="s">
        <v>244</v>
      </c>
      <c r="J49" s="36"/>
      <c r="K49" s="36"/>
      <c r="L49" s="47"/>
      <c r="Q49" s="5"/>
    </row>
    <row r="50" spans="1:256" ht="14.25" customHeight="1">
      <c r="A50" s="104" t="s">
        <v>2</v>
      </c>
      <c r="B50" s="105">
        <f ca="1">TODAY()</f>
        <v>44162</v>
      </c>
      <c r="C50" s="36"/>
      <c r="D50" s="36"/>
      <c r="E50" s="36"/>
      <c r="F50" s="36"/>
      <c r="G50" s="36"/>
      <c r="H50" s="36"/>
      <c r="I50" s="36" t="s">
        <v>245</v>
      </c>
      <c r="J50" s="36"/>
      <c r="K50" s="36"/>
      <c r="L50" s="47"/>
      <c r="Q50" s="5"/>
    </row>
    <row r="51" spans="1:256" ht="7" customHeight="1" thickBot="1">
      <c r="A51" s="25"/>
      <c r="B51" s="24"/>
      <c r="C51" s="37"/>
      <c r="D51" s="37"/>
      <c r="E51" s="24"/>
      <c r="F51" s="48"/>
      <c r="G51" s="37"/>
      <c r="H51" s="37"/>
      <c r="I51" s="37"/>
      <c r="J51" s="24"/>
      <c r="K51" s="24"/>
      <c r="L51" s="38"/>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6"/>
      <c r="CW51" s="176"/>
      <c r="CX51" s="176"/>
      <c r="CY51" s="176"/>
      <c r="CZ51" s="176"/>
      <c r="DA51" s="176"/>
      <c r="DB51" s="176"/>
      <c r="DC51" s="176"/>
      <c r="DD51" s="176"/>
      <c r="DE51" s="176"/>
      <c r="DF51" s="176"/>
      <c r="DG51" s="176"/>
      <c r="DH51" s="176"/>
      <c r="DI51" s="176"/>
      <c r="DJ51" s="176"/>
      <c r="DK51" s="176"/>
      <c r="DL51" s="176"/>
      <c r="DM51" s="176"/>
      <c r="DN51" s="176"/>
      <c r="DO51" s="176"/>
      <c r="DP51" s="176"/>
      <c r="DQ51" s="176"/>
      <c r="DR51" s="176"/>
      <c r="DS51" s="176"/>
      <c r="DT51" s="176"/>
      <c r="DU51" s="176"/>
      <c r="DV51" s="176"/>
      <c r="DW51" s="176"/>
      <c r="DX51" s="176"/>
      <c r="DY51" s="176"/>
      <c r="DZ51" s="176"/>
      <c r="EA51" s="176"/>
      <c r="EB51" s="176"/>
      <c r="EC51" s="176"/>
      <c r="ED51" s="176"/>
      <c r="EE51" s="176"/>
      <c r="EF51" s="176"/>
      <c r="EG51" s="176"/>
      <c r="EH51" s="176"/>
      <c r="EI51" s="176"/>
      <c r="EJ51" s="176"/>
      <c r="EK51" s="176"/>
      <c r="EL51" s="176"/>
      <c r="EM51" s="176"/>
      <c r="EN51" s="176"/>
      <c r="EO51" s="176"/>
      <c r="EP51" s="176"/>
      <c r="EQ51" s="176"/>
      <c r="ER51" s="176"/>
      <c r="ES51" s="176"/>
      <c r="ET51" s="176"/>
      <c r="EU51" s="176"/>
      <c r="EV51" s="176"/>
      <c r="EW51" s="176"/>
      <c r="EX51" s="176"/>
      <c r="EY51" s="176"/>
      <c r="EZ51" s="176"/>
      <c r="FA51" s="176"/>
      <c r="FB51" s="176"/>
      <c r="FC51" s="176"/>
      <c r="FD51" s="176"/>
      <c r="FE51" s="176"/>
      <c r="FF51" s="176"/>
      <c r="FG51" s="176"/>
      <c r="FH51" s="176"/>
      <c r="FI51" s="176"/>
      <c r="FJ51" s="176"/>
      <c r="FK51" s="176"/>
      <c r="FL51" s="176"/>
      <c r="FM51" s="176"/>
      <c r="FN51" s="176"/>
      <c r="FO51" s="176"/>
      <c r="FP51" s="176"/>
      <c r="FQ51" s="176"/>
      <c r="FR51" s="176"/>
      <c r="FS51" s="176"/>
      <c r="FT51" s="176"/>
      <c r="FU51" s="176"/>
      <c r="FV51" s="176"/>
      <c r="FW51" s="176"/>
      <c r="FX51" s="176"/>
      <c r="FY51" s="176"/>
      <c r="FZ51" s="176"/>
      <c r="GA51" s="176"/>
      <c r="GB51" s="176"/>
      <c r="GC51" s="176"/>
      <c r="GD51" s="176"/>
      <c r="GE51" s="176"/>
      <c r="GF51" s="176"/>
      <c r="GG51" s="176"/>
      <c r="GH51" s="176"/>
      <c r="GI51" s="176"/>
      <c r="GJ51" s="176"/>
      <c r="GK51" s="176"/>
      <c r="GL51" s="176"/>
      <c r="GM51" s="176"/>
      <c r="GN51" s="176"/>
      <c r="GO51" s="176"/>
      <c r="GP51" s="176"/>
      <c r="GQ51" s="176"/>
      <c r="GR51" s="176"/>
      <c r="GS51" s="176"/>
      <c r="GT51" s="176"/>
      <c r="GU51" s="176"/>
      <c r="GV51" s="176"/>
      <c r="GW51" s="176"/>
      <c r="GX51" s="176"/>
      <c r="GY51" s="176"/>
      <c r="GZ51" s="176"/>
      <c r="HA51" s="176"/>
      <c r="HB51" s="176"/>
      <c r="HC51" s="176"/>
      <c r="HD51" s="176"/>
      <c r="HE51" s="176"/>
      <c r="HF51" s="176"/>
      <c r="HG51" s="176"/>
      <c r="HH51" s="176"/>
      <c r="HI51" s="176"/>
      <c r="HJ51" s="176"/>
      <c r="HK51" s="176"/>
      <c r="HL51" s="176"/>
      <c r="HM51" s="176"/>
      <c r="HN51" s="176"/>
      <c r="HO51" s="176"/>
      <c r="HP51" s="176"/>
      <c r="HQ51" s="176"/>
      <c r="HR51" s="176"/>
      <c r="HS51" s="176"/>
      <c r="HT51" s="176"/>
      <c r="HU51" s="176"/>
      <c r="HV51" s="176"/>
      <c r="HW51" s="176"/>
      <c r="HX51" s="176"/>
      <c r="HY51" s="176"/>
      <c r="HZ51" s="176"/>
      <c r="IA51" s="176"/>
      <c r="IB51" s="176"/>
      <c r="IC51" s="176"/>
      <c r="ID51" s="176"/>
      <c r="IE51" s="176"/>
      <c r="IF51" s="176"/>
      <c r="IG51" s="176"/>
      <c r="IH51" s="176"/>
      <c r="II51" s="176"/>
      <c r="IJ51" s="176"/>
      <c r="IK51" s="176"/>
      <c r="IL51" s="176"/>
      <c r="IM51" s="176"/>
      <c r="IN51" s="176"/>
      <c r="IO51" s="176"/>
      <c r="IP51" s="176"/>
      <c r="IQ51" s="176"/>
      <c r="IR51" s="176"/>
      <c r="IS51" s="176"/>
      <c r="IT51" s="176"/>
      <c r="IU51" s="176"/>
      <c r="IV51" s="176"/>
    </row>
    <row r="83" spans="1:1" ht="15">
      <c r="A83" s="83"/>
    </row>
  </sheetData>
  <sheetProtection sheet="1" selectLockedCells="1"/>
  <mergeCells count="74">
    <mergeCell ref="A22:L22"/>
    <mergeCell ref="D19:G19"/>
    <mergeCell ref="H19:J19"/>
    <mergeCell ref="K19:L19"/>
    <mergeCell ref="A17:L17"/>
    <mergeCell ref="A18:C18"/>
    <mergeCell ref="D18:H18"/>
    <mergeCell ref="I18:J18"/>
    <mergeCell ref="K18:L18"/>
    <mergeCell ref="K15:L15"/>
    <mergeCell ref="H15:J15"/>
    <mergeCell ref="D15:G15"/>
    <mergeCell ref="A21:E21"/>
    <mergeCell ref="F21:L21"/>
    <mergeCell ref="K2:L2"/>
    <mergeCell ref="A10:C10"/>
    <mergeCell ref="A6:C6"/>
    <mergeCell ref="D6:H6"/>
    <mergeCell ref="J6:L6"/>
    <mergeCell ref="A4:L4"/>
    <mergeCell ref="A2:D2"/>
    <mergeCell ref="A5:C5"/>
    <mergeCell ref="D5:L5"/>
    <mergeCell ref="D10:H10"/>
    <mergeCell ref="I10:J10"/>
    <mergeCell ref="A7:C7"/>
    <mergeCell ref="D7:L7"/>
    <mergeCell ref="DE51:DP51"/>
    <mergeCell ref="IS51:IV51"/>
    <mergeCell ref="DQ51:EB51"/>
    <mergeCell ref="EC51:EN51"/>
    <mergeCell ref="EO51:EZ51"/>
    <mergeCell ref="FA51:FL51"/>
    <mergeCell ref="FM51:FX51"/>
    <mergeCell ref="FY51:GJ51"/>
    <mergeCell ref="GK51:GV51"/>
    <mergeCell ref="GW51:HH51"/>
    <mergeCell ref="HI51:HT51"/>
    <mergeCell ref="HU51:IF51"/>
    <mergeCell ref="IG51:IR51"/>
    <mergeCell ref="CS51:DD51"/>
    <mergeCell ref="F40:H40"/>
    <mergeCell ref="I34:J34"/>
    <mergeCell ref="I36:J36"/>
    <mergeCell ref="Y51:AJ51"/>
    <mergeCell ref="AK51:AV51"/>
    <mergeCell ref="A44:L44"/>
    <mergeCell ref="A45:L45"/>
    <mergeCell ref="M51:X51"/>
    <mergeCell ref="AW51:BH51"/>
    <mergeCell ref="BI51:BT51"/>
    <mergeCell ref="BU51:CF51"/>
    <mergeCell ref="I26:J26"/>
    <mergeCell ref="I24:J24"/>
    <mergeCell ref="I23:J23"/>
    <mergeCell ref="I25:J25"/>
    <mergeCell ref="CG51:CR51"/>
    <mergeCell ref="D11:H11"/>
    <mergeCell ref="K11:L11"/>
    <mergeCell ref="A9:L9"/>
    <mergeCell ref="A13:L13"/>
    <mergeCell ref="A14:C14"/>
    <mergeCell ref="D14:H14"/>
    <mergeCell ref="I14:J14"/>
    <mergeCell ref="K14:L14"/>
    <mergeCell ref="K10:L10"/>
    <mergeCell ref="I11:J11"/>
    <mergeCell ref="A29:D29"/>
    <mergeCell ref="I31:J31"/>
    <mergeCell ref="I35:J35"/>
    <mergeCell ref="I30:J30"/>
    <mergeCell ref="I28:J28"/>
    <mergeCell ref="A30:E30"/>
    <mergeCell ref="I29:J29"/>
  </mergeCells>
  <phoneticPr fontId="0" type="noConversion"/>
  <dataValidations count="1">
    <dataValidation allowBlank="1" showInputMessage="1" showErrorMessage="1" prompt="Include County Code" sqref="J6:L6" xr:uid="{708561A0-8ED7-B441-A75E-C39319C2C7CA}"/>
  </dataValidations>
  <printOptions horizontalCentered="1" verticalCentered="1"/>
  <pageMargins left="0.5" right="0.5" top="0.5" bottom="0.5" header="0" footer="0"/>
  <pageSetup scale="80"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promptTitle="CANADIAN Province / Territory" prompt="Select One if your program is from Canada" xr:uid="{D358B964-6E60-274A-8B24-CE26989897B1}">
          <x14:formula1>
            <xm:f>Divisions!$D$92:$D$105</xm:f>
          </x14:formula1>
          <xm:sqref>D11:H11</xm:sqref>
        </x14:dataValidation>
        <x14:dataValidation type="list" allowBlank="1" showInputMessage="1" showErrorMessage="1" promptTitle="Country" prompt="Select one if applicable" xr:uid="{990580AC-BC98-144F-83E8-9C7253E6253E}">
          <x14:formula1>
            <xm:f>Divisions!$C$222:$C$418</xm:f>
          </x14:formula1>
          <xm:sqref>K14:L14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34">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76"/>
      <c r="C29" s="41" t="s">
        <v>459</v>
      </c>
      <c r="D29" s="246"/>
      <c r="E29" s="246"/>
      <c r="F29" s="246"/>
      <c r="G29" s="246"/>
      <c r="H29" s="246"/>
      <c r="I29" s="58"/>
      <c r="J29" s="71"/>
      <c r="K29" s="78"/>
      <c r="L29" s="78"/>
      <c r="M29" s="77"/>
    </row>
    <row r="30" spans="2:13" ht="21" customHeight="1" thickBot="1">
      <c r="B30" s="241" t="s">
        <v>518</v>
      </c>
      <c r="C30" s="242"/>
      <c r="D30" s="242"/>
      <c r="E30" s="242"/>
      <c r="F30" s="242"/>
      <c r="G30" s="242"/>
      <c r="H30" s="242"/>
      <c r="I30" s="242"/>
      <c r="J30" s="242"/>
      <c r="K30" s="242"/>
      <c r="L30" s="242"/>
      <c r="M30" s="77"/>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C12:E12"/>
    <mergeCell ref="G12:L12"/>
    <mergeCell ref="B26:L26"/>
    <mergeCell ref="K28:M28"/>
    <mergeCell ref="B17:L17"/>
    <mergeCell ref="B2:M2"/>
    <mergeCell ref="B11:M11"/>
    <mergeCell ref="D4:M4"/>
    <mergeCell ref="D3:L3"/>
    <mergeCell ref="E14:F14"/>
    <mergeCell ref="B6:C6"/>
    <mergeCell ref="B3:C3"/>
    <mergeCell ref="B5:L5"/>
    <mergeCell ref="B9:M9"/>
    <mergeCell ref="B10:E10"/>
    <mergeCell ref="F10:L10"/>
    <mergeCell ref="D6:L6"/>
    <mergeCell ref="D7:L7"/>
    <mergeCell ref="B7:C7"/>
    <mergeCell ref="B8:C8"/>
    <mergeCell ref="D8:L8"/>
    <mergeCell ref="B31:C31"/>
    <mergeCell ref="I14:J14"/>
    <mergeCell ref="B28:D28"/>
    <mergeCell ref="E28:H28"/>
    <mergeCell ref="B23:L23"/>
    <mergeCell ref="C14:D14"/>
    <mergeCell ref="B30:L30"/>
    <mergeCell ref="B24:L24"/>
    <mergeCell ref="B18:L18"/>
    <mergeCell ref="B19:L19"/>
    <mergeCell ref="B20:L20"/>
    <mergeCell ref="B21:L21"/>
    <mergeCell ref="B22:L22"/>
    <mergeCell ref="B25:L25"/>
    <mergeCell ref="D29:H29"/>
  </mergeCells>
  <phoneticPr fontId="0" type="noConversion"/>
  <dataValidations count="6">
    <dataValidation type="date" allowBlank="1" showInputMessage="1" showErrorMessage="1" sqref="M28:M30 K28:L29" xr:uid="{364B1F89-51C2-1A43-A7FD-8B20573B274E}">
      <formula1>44075</formula1>
      <formula2>44377</formula2>
    </dataValidation>
    <dataValidation type="list" allowBlank="1" showInputMessage="1" showErrorMessage="1" sqref="F16:L16" xr:uid="{8749369E-3EDA-3F44-8BC4-7413E6E65AC9}">
      <formula1>"November 21/22 - CROWN CLASSIC,December 19/20 - JINGLE BLAST,February 27/28 - CRUSH CUP,March 22/23 – MARCH MASH-UP,May 1/2 Finale - ROAD TO THE RING"</formula1>
    </dataValidation>
    <dataValidation type="list" allowBlank="1" showInputMessage="1" showErrorMessage="1" promptTitle="Choose Event Date" prompt="Select One" sqref="F10:L10" xr:uid="{B736ED88-5346-F448-921A-F7E1E659FA16}">
      <formula1>"February 27/28 - CRUSH CUP,March 20/21 – MARCH MASH-UP,April 17/18 - CROWN CLASSIC,May 15/16 Finale - ROAD TO THE RING"</formula1>
    </dataValidation>
    <dataValidation type="list" allowBlank="1" showInputMessage="1" showErrorMessage="1" promptTitle="Division" prompt="Select ONE" sqref="G12:L12" xr:uid="{91CA7D5E-B3C4-1748-B29B-F7CB3CE271F3}">
      <formula1>INDIRECT(O12)</formula1>
    </dataValidation>
    <dataValidation type="list" allowBlank="1" showInputMessage="1" showErrorMessage="1" promptTitle="Team Type" prompt="Select ONE" sqref="C12:E12" xr:uid="{E722E9CA-B840-2644-8759-4B6FD89558B5}">
      <formula1>"Select One,All Star/Club,School/CEGEP/ Collegiate/University,Novice/Prep/Cheer Abilities,Stunt Group,Individuals/Duos"</formula1>
    </dataValidation>
    <dataValidation type="list" allowBlank="1" showInputMessage="1" showErrorMessage="1" sqref="H13:L13" xr:uid="{F1BCC0B9-1C1A-0949-B13C-8A3203F2C6C2}">
      <formula1>INDIRECT(D13)</formula1>
    </dataValidation>
  </dataValidations>
  <pageMargins left="0.43307086614173201" right="0.43307086614173201" top="0.418110236220472" bottom="0.118110236220472" header="0" footer="0"/>
  <pageSetup scale="7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19E8F-D58B-45E5-A7A2-9E90E773C68C}">
  <sheetPr>
    <pageSetUpPr fitToPage="1"/>
  </sheetPr>
  <dimension ref="A1:R31"/>
  <sheetViews>
    <sheetView zoomScaleNormal="100" workbookViewId="0">
      <selection activeCell="D7" sqref="D7:L7"/>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B996AA32-436A-4E82-A2A1-A3C34A67AE24}">
      <formula1>INDIRECT(D13)</formula1>
    </dataValidation>
    <dataValidation type="list" allowBlank="1" showInputMessage="1" showErrorMessage="1" promptTitle="Team Type" prompt="Select ONE" sqref="C12:E12" xr:uid="{BA41100C-62DD-4A95-86EA-EC6EF40EB933}">
      <formula1>"Select One,All Star/Club,School/CEGEP/ Collegiate/University,Novice/Prep/Cheer Abilities,Stunt Group,Individuals/Duos"</formula1>
    </dataValidation>
    <dataValidation type="list" allowBlank="1" showInputMessage="1" showErrorMessage="1" promptTitle="Division" prompt="Select ONE" sqref="G12:L12" xr:uid="{7D84F608-D082-4C9C-B2A7-4F31F355937E}">
      <formula1>INDIRECT(O12)</formula1>
    </dataValidation>
    <dataValidation type="list" allowBlank="1" showInputMessage="1" showErrorMessage="1" promptTitle="Choose Event Date" prompt="Select One" sqref="F10:L10" xr:uid="{572A487D-7F58-4C7F-A43C-34F0349CEB3F}">
      <formula1>"February 27/28 - CRUSH CUP,March 20/21 – MARCH MASH-UP,April 17/18 - CROWN CLASSIC,May 15/16 Finale - ROAD TO THE RING"</formula1>
    </dataValidation>
    <dataValidation type="list" allowBlank="1" showInputMessage="1" showErrorMessage="1" sqref="F16:L16" xr:uid="{9BC79B1A-AF82-4EF0-8B22-1EE70BE3F4D1}">
      <formula1>"November 21/22 - CROWN CLASSIC,December 19/20 - JINGLE BLAST,February 27/28 - CRUSH CUP,March 22/23 – MARCH MASH-UP,May 1/2 Finale - ROAD TO THE RING"</formula1>
    </dataValidation>
    <dataValidation type="date" allowBlank="1" showInputMessage="1" showErrorMessage="1" sqref="M28:M30 K28:L29" xr:uid="{FD0C4E8D-B3F3-46F2-A4A2-7D10538F49D0}">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F0F4-9D03-4470-B62D-B1BF78FCE710}">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8443EFAC-CFCC-47E4-B369-9F4A611EA523}">
      <formula1>INDIRECT(D13)</formula1>
    </dataValidation>
    <dataValidation type="list" allowBlank="1" showInputMessage="1" showErrorMessage="1" promptTitle="Team Type" prompt="Select ONE" sqref="C12:E12" xr:uid="{3FA3FEB2-72B9-4310-A259-B62BC30CCA27}">
      <formula1>"Select One,All Star/Club,School/CEGEP/ Collegiate/University,Novice/Prep/Cheer Abilities,Stunt Group,Individuals/Duos"</formula1>
    </dataValidation>
    <dataValidation type="list" allowBlank="1" showInputMessage="1" showErrorMessage="1" promptTitle="Division" prompt="Select ONE" sqref="G12:L12" xr:uid="{92BC1A5E-487A-49BE-A2C6-AD645A7818E3}">
      <formula1>INDIRECT(O12)</formula1>
    </dataValidation>
    <dataValidation type="list" allowBlank="1" showInputMessage="1" showErrorMessage="1" promptTitle="Choose Event Date" prompt="Select One" sqref="F10:L10" xr:uid="{BD69B434-ABCE-4D84-9FD2-F2C5F3A801FF}">
      <formula1>"February 27/28 - CRUSH CUP,March 20/21 – MARCH MASH-UP,April 17/18 - CROWN CLASSIC,May 15/16 Finale - ROAD TO THE RING"</formula1>
    </dataValidation>
    <dataValidation type="list" allowBlank="1" showInputMessage="1" showErrorMessage="1" sqref="F16:L16" xr:uid="{49EC4B20-A474-4211-919D-43A54399D0C9}">
      <formula1>"November 21/22 - CROWN CLASSIC,December 19/20 - JINGLE BLAST,February 27/28 - CRUSH CUP,March 22/23 – MARCH MASH-UP,May 1/2 Finale - ROAD TO THE RING"</formula1>
    </dataValidation>
    <dataValidation type="date" allowBlank="1" showInputMessage="1" showErrorMessage="1" sqref="M28:M30 K28:L29" xr:uid="{60F989D9-53EA-4502-B0C4-36A75D80E367}">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7DE2-D3B4-44CD-A670-C7B1F4828C09}">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433DBBFA-9D98-4EBE-A753-B162AF956DF9}">
      <formula1>INDIRECT(D13)</formula1>
    </dataValidation>
    <dataValidation type="list" allowBlank="1" showInputMessage="1" showErrorMessage="1" promptTitle="Team Type" prompt="Select ONE" sqref="C12:E12" xr:uid="{7745D0E9-904A-4D4D-BFCB-E154464D0D5D}">
      <formula1>"Select One,All Star/Club,School/CEGEP/ Collegiate/University,Novice/Prep/Cheer Abilities,Stunt Group,Individuals/Duos"</formula1>
    </dataValidation>
    <dataValidation type="list" allowBlank="1" showInputMessage="1" showErrorMessage="1" promptTitle="Division" prompt="Select ONE" sqref="G12:L12" xr:uid="{7C1D96C3-7590-4AB4-A4DA-07AA70CEFB54}">
      <formula1>INDIRECT(O12)</formula1>
    </dataValidation>
    <dataValidation type="list" allowBlank="1" showInputMessage="1" showErrorMessage="1" promptTitle="Choose Event Date" prompt="Select One" sqref="F10:L10" xr:uid="{9AE05942-2038-4E4A-8BAF-86D6019FD7B4}">
      <formula1>"February 27/28 - CRUSH CUP,March 20/21 – MARCH MASH-UP,April 17/18 - CROWN CLASSIC,May 15/16 Finale - ROAD TO THE RING"</formula1>
    </dataValidation>
    <dataValidation type="list" allowBlank="1" showInputMessage="1" showErrorMessage="1" sqref="F16:L16" xr:uid="{0A35123D-7DDB-4F17-B874-E23FC2C547D6}">
      <formula1>"November 21/22 - CROWN CLASSIC,December 19/20 - JINGLE BLAST,February 27/28 - CRUSH CUP,March 22/23 – MARCH MASH-UP,May 1/2 Finale - ROAD TO THE RING"</formula1>
    </dataValidation>
    <dataValidation type="date" allowBlank="1" showInputMessage="1" showErrorMessage="1" sqref="M28:M30 K28:L29" xr:uid="{6F58704A-437D-41F3-A8A0-2D93BF8844DE}">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789E-56A7-42EC-86DD-620AD6EE7A38}">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DE2FBF1E-12AF-467E-98FF-AB2BB861E8A0}">
      <formula1>INDIRECT(D13)</formula1>
    </dataValidation>
    <dataValidation type="list" allowBlank="1" showInputMessage="1" showErrorMessage="1" promptTitle="Team Type" prompt="Select ONE" sqref="C12:E12" xr:uid="{DE1650D7-6425-4E57-91A8-8DA4C48E386B}">
      <formula1>"Select One,All Star/Club,School/CEGEP/ Collegiate/University,Novice/Prep/Cheer Abilities,Stunt Group,Individuals/Duos"</formula1>
    </dataValidation>
    <dataValidation type="list" allowBlank="1" showInputMessage="1" showErrorMessage="1" promptTitle="Division" prompt="Select ONE" sqref="G12:L12" xr:uid="{CF52244B-A273-42A1-8106-BE1CE5E7FA80}">
      <formula1>INDIRECT(O12)</formula1>
    </dataValidation>
    <dataValidation type="list" allowBlank="1" showInputMessage="1" showErrorMessage="1" promptTitle="Choose Event Date" prompt="Select One" sqref="F10:L10" xr:uid="{BD14B1C0-1C78-4859-85D9-D625533B1CC5}">
      <formula1>"February 27/28 - CRUSH CUP,March 20/21 – MARCH MASH-UP,April 17/18 - CROWN CLASSIC,May 15/16 Finale - ROAD TO THE RING"</formula1>
    </dataValidation>
    <dataValidation type="list" allowBlank="1" showInputMessage="1" showErrorMessage="1" sqref="F16:L16" xr:uid="{D81BACD4-B395-492F-9D3C-C97AF20E97CF}">
      <formula1>"November 21/22 - CROWN CLASSIC,December 19/20 - JINGLE BLAST,February 27/28 - CRUSH CUP,March 22/23 – MARCH MASH-UP,May 1/2 Finale - ROAD TO THE RING"</formula1>
    </dataValidation>
    <dataValidation type="date" allowBlank="1" showInputMessage="1" showErrorMessage="1" sqref="M28:M30 K28:L29" xr:uid="{AF2DAA32-B06E-425D-AAED-61F4F87C55B6}">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61F7-2263-43D3-B87A-26AF08108F06}">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1B4B72A4-6773-43C4-A785-A7B6F3C2379A}">
      <formula1>INDIRECT(D13)</formula1>
    </dataValidation>
    <dataValidation type="list" allowBlank="1" showInputMessage="1" showErrorMessage="1" promptTitle="Team Type" prompt="Select ONE" sqref="C12:E12" xr:uid="{693972CC-7528-464A-B640-457EB5FF32D5}">
      <formula1>"Select One,All Star/Club,School/CEGEP/ Collegiate/University,Novice/Prep/Cheer Abilities,Stunt Group,Individuals/Duos"</formula1>
    </dataValidation>
    <dataValidation type="list" allowBlank="1" showInputMessage="1" showErrorMessage="1" promptTitle="Division" prompt="Select ONE" sqref="G12:L12" xr:uid="{4FDDDAC2-D923-4D72-8199-5186B0230B6C}">
      <formula1>INDIRECT(O12)</formula1>
    </dataValidation>
    <dataValidation type="list" allowBlank="1" showInputMessage="1" showErrorMessage="1" promptTitle="Choose Event Date" prompt="Select One" sqref="F10:L10" xr:uid="{2027C15B-8EE9-4E01-BBE1-32AD280AD0D0}">
      <formula1>"February 27/28 - CRUSH CUP,March 20/21 – MARCH MASH-UP,April 17/18 - CROWN CLASSIC,May 15/16 Finale - ROAD TO THE RING"</formula1>
    </dataValidation>
    <dataValidation type="list" allowBlank="1" showInputMessage="1" showErrorMessage="1" sqref="F16:L16" xr:uid="{3501EE28-C394-4D57-A557-99ACC28268C5}">
      <formula1>"November 21/22 - CROWN CLASSIC,December 19/20 - JINGLE BLAST,February 27/28 - CRUSH CUP,March 22/23 – MARCH MASH-UP,May 1/2 Finale - ROAD TO THE RING"</formula1>
    </dataValidation>
    <dataValidation type="date" allowBlank="1" showInputMessage="1" showErrorMessage="1" sqref="M28:M30 K28:L29" xr:uid="{E604E51D-C705-4434-AD70-80150A08E33F}">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93D8-5748-4CD6-9B54-87A8E71A08F1}">
  <sheetPr>
    <pageSetUpPr fitToPage="1"/>
  </sheetPr>
  <dimension ref="A1:R31"/>
  <sheetViews>
    <sheetView zoomScaleNormal="100" workbookViewId="0">
      <selection activeCell="D3" sqref="D3:L3"/>
    </sheetView>
  </sheetViews>
  <sheetFormatPr defaultColWidth="8.84375" defaultRowHeight="14.6"/>
  <cols>
    <col min="1" max="1" width="1.69140625" customWidth="1"/>
    <col min="2" max="2" width="15.3046875" customWidth="1"/>
    <col min="3" max="3" width="4.84375" customWidth="1"/>
    <col min="4" max="4" width="6" customWidth="1"/>
    <col min="5" max="5" width="12.3046875" customWidth="1"/>
    <col min="6" max="6" width="11.3046875" customWidth="1"/>
    <col min="7" max="7" width="10.3046875" customWidth="1"/>
    <col min="8" max="8" width="8.3046875" customWidth="1"/>
    <col min="9" max="9" width="6.15234375" customWidth="1"/>
    <col min="10" max="10" width="6.69140625" customWidth="1"/>
    <col min="11" max="11" width="9.15234375" customWidth="1"/>
    <col min="12" max="12" width="7" customWidth="1"/>
    <col min="13" max="13" width="0.15234375" customWidth="1"/>
    <col min="15" max="15" width="10" hidden="1" customWidth="1"/>
    <col min="16" max="16" width="9.84375" bestFit="1" customWidth="1"/>
  </cols>
  <sheetData>
    <row r="1" spans="1:18" ht="45" customHeight="1" thickBot="1">
      <c r="B1" s="121"/>
      <c r="C1" s="66"/>
      <c r="D1" s="66"/>
      <c r="E1" s="120"/>
      <c r="F1" s="141" t="s">
        <v>493</v>
      </c>
      <c r="G1" s="120"/>
      <c r="H1" s="120"/>
      <c r="I1" s="66"/>
      <c r="J1" s="66"/>
      <c r="K1" s="66"/>
      <c r="L1" s="66"/>
      <c r="M1" s="67"/>
    </row>
    <row r="2" spans="1:18" ht="22" customHeight="1">
      <c r="B2" s="247" t="s">
        <v>494</v>
      </c>
      <c r="C2" s="248"/>
      <c r="D2" s="248"/>
      <c r="E2" s="248"/>
      <c r="F2" s="248"/>
      <c r="G2" s="248"/>
      <c r="H2" s="248"/>
      <c r="I2" s="248"/>
      <c r="J2" s="248"/>
      <c r="K2" s="248"/>
      <c r="L2" s="248"/>
      <c r="M2" s="249"/>
    </row>
    <row r="3" spans="1:18" ht="22" customHeight="1">
      <c r="B3" s="260" t="s">
        <v>495</v>
      </c>
      <c r="C3" s="261"/>
      <c r="D3" s="255"/>
      <c r="E3" s="255"/>
      <c r="F3" s="255"/>
      <c r="G3" s="255"/>
      <c r="H3" s="255"/>
      <c r="I3" s="255"/>
      <c r="J3" s="255"/>
      <c r="K3" s="255"/>
      <c r="L3" s="255"/>
      <c r="M3" s="133"/>
    </row>
    <row r="4" spans="1:18" ht="22" customHeight="1">
      <c r="B4" s="142" t="s">
        <v>496</v>
      </c>
      <c r="C4" s="143"/>
      <c r="D4" s="253"/>
      <c r="E4" s="253"/>
      <c r="F4" s="253"/>
      <c r="G4" s="253"/>
      <c r="H4" s="253"/>
      <c r="I4" s="253"/>
      <c r="J4" s="253"/>
      <c r="K4" s="253"/>
      <c r="L4" s="253"/>
      <c r="M4" s="254"/>
    </row>
    <row r="5" spans="1:18" ht="22" customHeight="1">
      <c r="B5" s="262" t="s">
        <v>497</v>
      </c>
      <c r="C5" s="263"/>
      <c r="D5" s="263"/>
      <c r="E5" s="263"/>
      <c r="F5" s="263"/>
      <c r="G5" s="263"/>
      <c r="H5" s="263"/>
      <c r="I5" s="263"/>
      <c r="J5" s="263"/>
      <c r="K5" s="263"/>
      <c r="L5" s="264"/>
      <c r="M5" s="129"/>
      <c r="R5" s="59"/>
    </row>
    <row r="6" spans="1:18" ht="22" customHeight="1">
      <c r="B6" s="258" t="s">
        <v>500</v>
      </c>
      <c r="C6" s="259"/>
      <c r="D6" s="271"/>
      <c r="E6" s="272"/>
      <c r="F6" s="272"/>
      <c r="G6" s="272"/>
      <c r="H6" s="272"/>
      <c r="I6" s="272"/>
      <c r="J6" s="272"/>
      <c r="K6" s="272"/>
      <c r="L6" s="273"/>
      <c r="M6" s="129"/>
      <c r="R6" s="59"/>
    </row>
    <row r="7" spans="1:18" ht="22" customHeight="1">
      <c r="B7" s="275" t="s">
        <v>498</v>
      </c>
      <c r="C7" s="276"/>
      <c r="D7" s="274"/>
      <c r="E7" s="274"/>
      <c r="F7" s="274"/>
      <c r="G7" s="274"/>
      <c r="H7" s="274"/>
      <c r="I7" s="274"/>
      <c r="J7" s="274"/>
      <c r="K7" s="274"/>
      <c r="L7" s="274"/>
      <c r="M7" s="129"/>
      <c r="R7" s="59"/>
    </row>
    <row r="8" spans="1:18" ht="22" customHeight="1">
      <c r="B8" s="275" t="s">
        <v>499</v>
      </c>
      <c r="C8" s="276"/>
      <c r="D8" s="277"/>
      <c r="E8" s="278"/>
      <c r="F8" s="278"/>
      <c r="G8" s="278"/>
      <c r="H8" s="278"/>
      <c r="I8" s="278"/>
      <c r="J8" s="278"/>
      <c r="K8" s="278"/>
      <c r="L8" s="279"/>
      <c r="M8" s="129"/>
      <c r="P8" s="9"/>
      <c r="R8" s="59"/>
    </row>
    <row r="9" spans="1:18" ht="19" customHeight="1">
      <c r="B9" s="250" t="s">
        <v>501</v>
      </c>
      <c r="C9" s="251"/>
      <c r="D9" s="251"/>
      <c r="E9" s="251"/>
      <c r="F9" s="251"/>
      <c r="G9" s="251"/>
      <c r="H9" s="251"/>
      <c r="I9" s="251"/>
      <c r="J9" s="251"/>
      <c r="K9" s="251"/>
      <c r="L9" s="251"/>
      <c r="M9" s="252"/>
      <c r="P9" s="8"/>
      <c r="R9" s="59"/>
    </row>
    <row r="10" spans="1:18" ht="22" customHeight="1">
      <c r="B10" s="265" t="s">
        <v>502</v>
      </c>
      <c r="C10" s="266"/>
      <c r="D10" s="266"/>
      <c r="E10" s="267"/>
      <c r="F10" s="268" t="s">
        <v>523</v>
      </c>
      <c r="G10" s="269"/>
      <c r="H10" s="269"/>
      <c r="I10" s="269"/>
      <c r="J10" s="269"/>
      <c r="K10" s="269"/>
      <c r="L10" s="270"/>
      <c r="M10" s="28"/>
      <c r="P10" s="9"/>
    </row>
    <row r="11" spans="1:18" ht="16.5" customHeight="1" thickBot="1">
      <c r="A11" s="63"/>
      <c r="B11" s="250" t="s">
        <v>503</v>
      </c>
      <c r="C11" s="251"/>
      <c r="D11" s="251"/>
      <c r="E11" s="251"/>
      <c r="F11" s="251"/>
      <c r="G11" s="251"/>
      <c r="H11" s="251"/>
      <c r="I11" s="251"/>
      <c r="J11" s="251"/>
      <c r="K11" s="251"/>
      <c r="L11" s="251"/>
      <c r="M11" s="252"/>
      <c r="N11" s="63"/>
      <c r="O11" s="63"/>
      <c r="P11" s="123"/>
      <c r="Q11" s="63"/>
      <c r="R11" s="64"/>
    </row>
    <row r="12" spans="1:18" ht="35.5" customHeight="1">
      <c r="B12" s="144" t="s">
        <v>504</v>
      </c>
      <c r="C12" s="280" t="s">
        <v>235</v>
      </c>
      <c r="D12" s="281"/>
      <c r="E12" s="282"/>
      <c r="F12" s="60" t="s">
        <v>284</v>
      </c>
      <c r="G12" s="283" t="s">
        <v>235</v>
      </c>
      <c r="H12" s="284"/>
      <c r="I12" s="284"/>
      <c r="J12" s="284"/>
      <c r="K12" s="284"/>
      <c r="L12" s="285"/>
      <c r="M12" s="49"/>
      <c r="O12" t="str">
        <f>IF(C12="Select One","SELECTONE",IF(C12="All Star/Club","Allstar",IF(C12="School/CEGEP/ Collegiate/University","SCHOOL",IF(C12="Novice/Prep/Cheer Abilities","PREP",IF(C12="Stunt Group","STUNT",IF(C12="Individuals/Duos","INDIVIDUALS"))))))</f>
        <v>SELECTONE</v>
      </c>
    </row>
    <row r="13" spans="1:18" ht="10" customHeight="1" thickBot="1">
      <c r="B13" s="68"/>
      <c r="C13" s="69"/>
      <c r="D13" s="69"/>
      <c r="E13" s="69"/>
      <c r="F13" s="69"/>
      <c r="G13" s="56"/>
      <c r="H13" s="57"/>
      <c r="I13" s="57"/>
      <c r="J13" s="57"/>
      <c r="K13" s="57"/>
      <c r="L13" s="57"/>
      <c r="M13" s="28"/>
    </row>
    <row r="14" spans="1:18" ht="22" customHeight="1" thickBot="1">
      <c r="B14" s="73"/>
      <c r="C14" s="239" t="s">
        <v>505</v>
      </c>
      <c r="D14" s="240"/>
      <c r="E14" s="256">
        <v>0</v>
      </c>
      <c r="F14" s="257"/>
      <c r="G14" s="69"/>
      <c r="H14" s="69"/>
      <c r="I14" s="231" t="s">
        <v>506</v>
      </c>
      <c r="J14" s="232"/>
      <c r="K14" s="151">
        <v>0</v>
      </c>
      <c r="L14" s="65"/>
      <c r="M14" s="28"/>
    </row>
    <row r="15" spans="1:18">
      <c r="B15" s="27"/>
      <c r="C15" s="1"/>
      <c r="D15" s="1"/>
      <c r="E15" s="1"/>
      <c r="F15" s="1"/>
      <c r="G15" s="1"/>
      <c r="H15" s="12"/>
      <c r="I15" s="12"/>
      <c r="J15" s="12"/>
      <c r="K15" s="12"/>
      <c r="L15" s="12"/>
      <c r="M15" s="28"/>
    </row>
    <row r="16" spans="1:18" ht="21" customHeight="1">
      <c r="B16" s="79" t="s">
        <v>507</v>
      </c>
      <c r="C16" s="62"/>
      <c r="D16" s="62"/>
      <c r="E16" s="62"/>
      <c r="F16" s="61"/>
      <c r="G16" s="61"/>
      <c r="H16" s="61"/>
      <c r="I16" s="61"/>
      <c r="J16" s="61"/>
      <c r="K16" s="61"/>
      <c r="L16" s="61"/>
      <c r="M16" s="28"/>
    </row>
    <row r="17" spans="2:13" ht="18" customHeight="1">
      <c r="B17" s="243" t="s">
        <v>508</v>
      </c>
      <c r="C17" s="289"/>
      <c r="D17" s="289"/>
      <c r="E17" s="289"/>
      <c r="F17" s="289"/>
      <c r="G17" s="289"/>
      <c r="H17" s="289"/>
      <c r="I17" s="289"/>
      <c r="J17" s="289"/>
      <c r="K17" s="289"/>
      <c r="L17" s="289"/>
      <c r="M17" s="70"/>
    </row>
    <row r="18" spans="2:13" ht="33.450000000000003" customHeight="1">
      <c r="B18" s="243" t="s">
        <v>509</v>
      </c>
      <c r="C18" s="238"/>
      <c r="D18" s="238"/>
      <c r="E18" s="238"/>
      <c r="F18" s="238"/>
      <c r="G18" s="238"/>
      <c r="H18" s="238"/>
      <c r="I18" s="238"/>
      <c r="J18" s="238"/>
      <c r="K18" s="238"/>
      <c r="L18" s="238"/>
      <c r="M18" s="70"/>
    </row>
    <row r="19" spans="2:13" ht="54" customHeight="1">
      <c r="B19" s="243" t="s">
        <v>510</v>
      </c>
      <c r="C19" s="238"/>
      <c r="D19" s="238"/>
      <c r="E19" s="238"/>
      <c r="F19" s="238"/>
      <c r="G19" s="238"/>
      <c r="H19" s="238"/>
      <c r="I19" s="238"/>
      <c r="J19" s="238"/>
      <c r="K19" s="238"/>
      <c r="L19" s="238"/>
      <c r="M19" s="70"/>
    </row>
    <row r="20" spans="2:13" ht="48.45" customHeight="1">
      <c r="B20" s="243" t="s">
        <v>511</v>
      </c>
      <c r="C20" s="238"/>
      <c r="D20" s="238"/>
      <c r="E20" s="238"/>
      <c r="F20" s="238"/>
      <c r="G20" s="238"/>
      <c r="H20" s="238"/>
      <c r="I20" s="238"/>
      <c r="J20" s="238"/>
      <c r="K20" s="238"/>
      <c r="L20" s="238"/>
      <c r="M20" s="70"/>
    </row>
    <row r="21" spans="2:13" ht="69.900000000000006" customHeight="1">
      <c r="B21" s="244" t="s">
        <v>512</v>
      </c>
      <c r="C21" s="238"/>
      <c r="D21" s="238"/>
      <c r="E21" s="238"/>
      <c r="F21" s="238"/>
      <c r="G21" s="238"/>
      <c r="H21" s="238"/>
      <c r="I21" s="238"/>
      <c r="J21" s="238"/>
      <c r="K21" s="238"/>
      <c r="L21" s="238"/>
      <c r="M21" s="70"/>
    </row>
    <row r="22" spans="2:13" ht="69.900000000000006" customHeight="1">
      <c r="B22" s="244" t="s">
        <v>513</v>
      </c>
      <c r="C22" s="238"/>
      <c r="D22" s="238"/>
      <c r="E22" s="238"/>
      <c r="F22" s="238"/>
      <c r="G22" s="238"/>
      <c r="H22" s="238"/>
      <c r="I22" s="238"/>
      <c r="J22" s="238"/>
      <c r="K22" s="238"/>
      <c r="L22" s="238"/>
      <c r="M22" s="70"/>
    </row>
    <row r="23" spans="2:13" ht="59.6" customHeight="1">
      <c r="B23" s="237" t="s">
        <v>514</v>
      </c>
      <c r="C23" s="238"/>
      <c r="D23" s="238"/>
      <c r="E23" s="238"/>
      <c r="F23" s="238"/>
      <c r="G23" s="238"/>
      <c r="H23" s="238"/>
      <c r="I23" s="238"/>
      <c r="J23" s="238"/>
      <c r="K23" s="238"/>
      <c r="L23" s="238"/>
      <c r="M23" s="70"/>
    </row>
    <row r="24" spans="2:13" ht="50.25" customHeight="1">
      <c r="B24" s="237" t="s">
        <v>515</v>
      </c>
      <c r="C24" s="238"/>
      <c r="D24" s="238"/>
      <c r="E24" s="238"/>
      <c r="F24" s="238"/>
      <c r="G24" s="238"/>
      <c r="H24" s="238"/>
      <c r="I24" s="238"/>
      <c r="J24" s="238"/>
      <c r="K24" s="238"/>
      <c r="L24" s="238"/>
      <c r="M24" s="28"/>
    </row>
    <row r="25" spans="2:13" ht="51.75" customHeight="1">
      <c r="B25" s="237" t="s">
        <v>522</v>
      </c>
      <c r="C25" s="245"/>
      <c r="D25" s="245"/>
      <c r="E25" s="245"/>
      <c r="F25" s="245"/>
      <c r="G25" s="245"/>
      <c r="H25" s="245"/>
      <c r="I25" s="245"/>
      <c r="J25" s="245"/>
      <c r="K25" s="245"/>
      <c r="L25" s="245"/>
      <c r="M25" s="28"/>
    </row>
    <row r="26" spans="2:13" ht="31.5" customHeight="1">
      <c r="B26" s="237" t="s">
        <v>516</v>
      </c>
      <c r="C26" s="286"/>
      <c r="D26" s="286"/>
      <c r="E26" s="286"/>
      <c r="F26" s="286"/>
      <c r="G26" s="286"/>
      <c r="H26" s="286"/>
      <c r="I26" s="286"/>
      <c r="J26" s="286"/>
      <c r="K26" s="286"/>
      <c r="L26" s="286"/>
      <c r="M26" s="28"/>
    </row>
    <row r="27" spans="2:13" ht="20.25" customHeight="1">
      <c r="B27" s="75"/>
      <c r="C27" s="74"/>
      <c r="D27" s="74"/>
      <c r="E27" s="74"/>
      <c r="F27" s="74"/>
      <c r="G27" s="74"/>
      <c r="H27" s="74"/>
      <c r="I27" s="74"/>
      <c r="J27" s="74"/>
      <c r="K27" s="74"/>
      <c r="L27" s="74"/>
      <c r="M27" s="28"/>
    </row>
    <row r="28" spans="2:13" ht="27.75" customHeight="1" thickBot="1">
      <c r="B28" s="233" t="s">
        <v>517</v>
      </c>
      <c r="C28" s="234"/>
      <c r="D28" s="235"/>
      <c r="E28" s="236"/>
      <c r="F28" s="236"/>
      <c r="G28" s="236"/>
      <c r="H28" s="236"/>
      <c r="I28" s="58"/>
      <c r="J28" s="145" t="s">
        <v>0</v>
      </c>
      <c r="K28" s="287"/>
      <c r="L28" s="287"/>
      <c r="M28" s="288"/>
    </row>
    <row r="29" spans="2:13" ht="21" customHeight="1" thickBot="1">
      <c r="B29" s="128"/>
      <c r="C29" s="41" t="s">
        <v>459</v>
      </c>
      <c r="D29" s="246"/>
      <c r="E29" s="246"/>
      <c r="F29" s="246"/>
      <c r="G29" s="246"/>
      <c r="H29" s="246"/>
      <c r="I29" s="58"/>
      <c r="J29" s="71"/>
      <c r="K29" s="78"/>
      <c r="L29" s="78"/>
      <c r="M29" s="130"/>
    </row>
    <row r="30" spans="2:13" ht="21" customHeight="1" thickBot="1">
      <c r="B30" s="241" t="s">
        <v>518</v>
      </c>
      <c r="C30" s="242"/>
      <c r="D30" s="242"/>
      <c r="E30" s="242"/>
      <c r="F30" s="242"/>
      <c r="G30" s="242"/>
      <c r="H30" s="242"/>
      <c r="I30" s="242"/>
      <c r="J30" s="242"/>
      <c r="K30" s="242"/>
      <c r="L30" s="242"/>
      <c r="M30" s="130"/>
    </row>
    <row r="31" spans="2:13" ht="15" thickBot="1">
      <c r="B31" s="229" t="s">
        <v>444</v>
      </c>
      <c r="C31" s="230"/>
      <c r="D31" s="24"/>
      <c r="E31" s="24"/>
      <c r="F31" s="24"/>
      <c r="G31" s="24"/>
      <c r="H31" s="24"/>
      <c r="I31" s="24"/>
      <c r="J31" s="24"/>
      <c r="K31" s="24"/>
      <c r="L31" s="24"/>
      <c r="M31" s="33"/>
    </row>
  </sheetData>
  <sheetProtection sheet="1" selectLockedCells="1"/>
  <dataConsolidate/>
  <mergeCells count="36">
    <mergeCell ref="D29:H29"/>
    <mergeCell ref="B30:L30"/>
    <mergeCell ref="B31:C31"/>
    <mergeCell ref="B23:L23"/>
    <mergeCell ref="B24:L24"/>
    <mergeCell ref="B25:L25"/>
    <mergeCell ref="B26:L26"/>
    <mergeCell ref="B28:D28"/>
    <mergeCell ref="E28:H28"/>
    <mergeCell ref="K28:M28"/>
    <mergeCell ref="B17:L17"/>
    <mergeCell ref="B18:L18"/>
    <mergeCell ref="B19:L19"/>
    <mergeCell ref="B20:L20"/>
    <mergeCell ref="B21:L21"/>
    <mergeCell ref="B22:L22"/>
    <mergeCell ref="B11:M11"/>
    <mergeCell ref="C12:E12"/>
    <mergeCell ref="G12:L12"/>
    <mergeCell ref="C14:D14"/>
    <mergeCell ref="E14:F14"/>
    <mergeCell ref="I14:J14"/>
    <mergeCell ref="B7:C7"/>
    <mergeCell ref="D7:L7"/>
    <mergeCell ref="B8:C8"/>
    <mergeCell ref="D8:L8"/>
    <mergeCell ref="B9:M9"/>
    <mergeCell ref="B10:E10"/>
    <mergeCell ref="F10:L10"/>
    <mergeCell ref="B2:M2"/>
    <mergeCell ref="B3:C3"/>
    <mergeCell ref="D3:L3"/>
    <mergeCell ref="D4:M4"/>
    <mergeCell ref="B5:L5"/>
    <mergeCell ref="B6:C6"/>
    <mergeCell ref="D6:L6"/>
  </mergeCells>
  <dataValidations count="6">
    <dataValidation type="list" allowBlank="1" showInputMessage="1" showErrorMessage="1" sqref="H13:L13" xr:uid="{8CAB8AFE-2D36-4666-B2F2-F8702F1C51E1}">
      <formula1>INDIRECT(D13)</formula1>
    </dataValidation>
    <dataValidation type="list" allowBlank="1" showInputMessage="1" showErrorMessage="1" promptTitle="Team Type" prompt="Select ONE" sqref="C12:E12" xr:uid="{B20737A1-EA77-4972-8B40-5C1A1C38C95E}">
      <formula1>"Select One,All Star/Club,School/CEGEP/ Collegiate/University,Novice/Prep/Cheer Abilities,Stunt Group,Individuals/Duos"</formula1>
    </dataValidation>
    <dataValidation type="list" allowBlank="1" showInputMessage="1" showErrorMessage="1" promptTitle="Division" prompt="Select ONE" sqref="G12:L12" xr:uid="{9E612561-3A3F-4F9E-B05F-9E160639B124}">
      <formula1>INDIRECT(O12)</formula1>
    </dataValidation>
    <dataValidation type="list" allowBlank="1" showInputMessage="1" showErrorMessage="1" promptTitle="Choose Event Date" prompt="Select One" sqref="F10:L10" xr:uid="{219C3D25-F480-42BC-9441-E55CD5959160}">
      <formula1>"February 27/28 - CRUSH CUP,March 20/21 – MARCH MASH-UP,April 17/18 - CROWN CLASSIC,May 15/16 Finale - ROAD TO THE RING"</formula1>
    </dataValidation>
    <dataValidation type="list" allowBlank="1" showInputMessage="1" showErrorMessage="1" sqref="F16:L16" xr:uid="{B587AF2E-068B-4EAB-A777-6CF72EB3F062}">
      <formula1>"November 21/22 - CROWN CLASSIC,December 19/20 - JINGLE BLAST,February 27/28 - CRUSH CUP,March 22/23 – MARCH MASH-UP,May 1/2 Finale - ROAD TO THE RING"</formula1>
    </dataValidation>
    <dataValidation type="date" allowBlank="1" showInputMessage="1" showErrorMessage="1" sqref="M28:M30 K28:L29" xr:uid="{AE3DEA49-2743-41EB-AEDD-D29C3E8371D8}">
      <formula1>44075</formula1>
      <formula2>44377</formula2>
    </dataValidation>
  </dataValidations>
  <pageMargins left="0.43307086614173201" right="0.43307086614173201" top="0.418110236220472" bottom="0.118110236220472" header="0" footer="0"/>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Divisions</vt:lpstr>
      <vt:lpstr>Program Registration</vt:lpstr>
      <vt:lpstr>Team 1 Information</vt:lpstr>
      <vt:lpstr>Team 2 Information</vt:lpstr>
      <vt:lpstr>Team 3 Information</vt:lpstr>
      <vt:lpstr>Team 4 Information</vt:lpstr>
      <vt:lpstr>Team 5 Information</vt:lpstr>
      <vt:lpstr>Team 6 Information</vt:lpstr>
      <vt:lpstr>Team 7 Information</vt:lpstr>
      <vt:lpstr>Team 8 Information</vt:lpstr>
      <vt:lpstr>Team 9 Information</vt:lpstr>
      <vt:lpstr>Team 10 Information</vt:lpstr>
      <vt:lpstr>ALLSTAR</vt:lpstr>
      <vt:lpstr>INDIVIDUALS</vt:lpstr>
      <vt:lpstr>NOVICE_PREP_CHEER_ABILITIES</vt:lpstr>
      <vt:lpstr>PREP</vt:lpstr>
      <vt:lpstr>'Program Registration'!Print_Area</vt:lpstr>
      <vt:lpstr>'Team 1 Information'!Print_Area</vt:lpstr>
      <vt:lpstr>'Team 10 Information'!Print_Area</vt:lpstr>
      <vt:lpstr>'Team 2 Information'!Print_Area</vt:lpstr>
      <vt:lpstr>'Team 3 Information'!Print_Area</vt:lpstr>
      <vt:lpstr>'Team 4 Information'!Print_Area</vt:lpstr>
      <vt:lpstr>'Team 5 Information'!Print_Area</vt:lpstr>
      <vt:lpstr>'Team 6 Information'!Print_Area</vt:lpstr>
      <vt:lpstr>'Team 7 Information'!Print_Area</vt:lpstr>
      <vt:lpstr>'Team 8 Information'!Print_Area</vt:lpstr>
      <vt:lpstr>'Team 9 Information'!Print_Area</vt:lpstr>
      <vt:lpstr>SCHOOL</vt:lpstr>
      <vt:lpstr>SCOLAIRE</vt:lpstr>
      <vt:lpstr>SELECTONE</vt:lpstr>
      <vt:lpstr>STUNT</vt:lpstr>
      <vt:lpstr>TaxRates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dc:creator>
  <cp:lastModifiedBy>Jason</cp:lastModifiedBy>
  <cp:lastPrinted>2020-09-02T19:08:31Z</cp:lastPrinted>
  <dcterms:created xsi:type="dcterms:W3CDTF">2015-09-07T18:34:26Z</dcterms:created>
  <dcterms:modified xsi:type="dcterms:W3CDTF">2020-11-27T23:14:39Z</dcterms:modified>
</cp:coreProperties>
</file>