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rabeyrk\Documents\expofest\"/>
    </mc:Choice>
  </mc:AlternateContent>
  <xr:revisionPtr revIDLastSave="0" documentId="13_ncr:1_{AE2F488E-6A66-44D0-8ACC-EE1171AB9A9E}" xr6:coauthVersionLast="41" xr6:coauthVersionMax="41" xr10:uidLastSave="{00000000-0000-0000-0000-000000000000}"/>
  <bookViews>
    <workbookView xWindow="-120" yWindow="-120" windowWidth="20730" windowHeight="11160" activeTab="1" xr2:uid="{00000000-000D-0000-FFFF-FFFF00000000}"/>
  </bookViews>
  <sheets>
    <sheet name="Divisions" sheetId="42" state="hidden" r:id="rId1"/>
    <sheet name="Program Registration" sheetId="9" r:id="rId2"/>
    <sheet name="Team 1 Information" sheetId="29" r:id="rId3"/>
    <sheet name="Team 2 Information" sheetId="75" r:id="rId4"/>
    <sheet name="Team 3 Information" sheetId="76" r:id="rId5"/>
    <sheet name="Team 4 Information" sheetId="77" r:id="rId6"/>
    <sheet name="Team 5 Information" sheetId="78" r:id="rId7"/>
    <sheet name="Team 6 Information" sheetId="79" r:id="rId8"/>
    <sheet name="Team 7 Information" sheetId="80" r:id="rId9"/>
    <sheet name="Team 8 Information" sheetId="81" r:id="rId10"/>
    <sheet name="Team 9 Information" sheetId="82" r:id="rId11"/>
    <sheet name="Team 10 Information" sheetId="83" r:id="rId12"/>
  </sheets>
  <definedNames>
    <definedName name="_xlnm._FilterDatabase" localSheetId="2" hidden="1">'Team 1 Information'!$B$2:$M$12</definedName>
    <definedName name="_xlnm._FilterDatabase" localSheetId="11" hidden="1">'Team 10 Information'!$B$2:$M$12</definedName>
    <definedName name="_xlnm._FilterDatabase" localSheetId="3" hidden="1">'Team 2 Information'!$B$2:$M$12</definedName>
    <definedName name="_xlnm._FilterDatabase" localSheetId="4" hidden="1">'Team 3 Information'!$B$2:$M$12</definedName>
    <definedName name="_xlnm._FilterDatabase" localSheetId="5" hidden="1">'Team 4 Information'!$B$2:$M$12</definedName>
    <definedName name="_xlnm._FilterDatabase" localSheetId="6" hidden="1">'Team 5 Information'!$B$2:$M$12</definedName>
    <definedName name="_xlnm._FilterDatabase" localSheetId="7" hidden="1">'Team 6 Information'!$B$2:$M$12</definedName>
    <definedName name="_xlnm._FilterDatabase" localSheetId="8" hidden="1">'Team 7 Information'!$B$2:$M$12</definedName>
    <definedName name="_xlnm._FilterDatabase" localSheetId="9" hidden="1">'Team 8 Information'!$B$2:$M$12</definedName>
    <definedName name="_xlnm._FilterDatabase" localSheetId="10" hidden="1">'Team 9 Information'!$B$2:$M$12</definedName>
    <definedName name="ALLSTAR">Divisions!$C$3:$C$118</definedName>
    <definedName name="Categories" localSheetId="11">#REF!</definedName>
    <definedName name="Categories" localSheetId="3">#REF!</definedName>
    <definedName name="Categories" localSheetId="4">#REF!</definedName>
    <definedName name="Categories" localSheetId="5">#REF!</definedName>
    <definedName name="Categories" localSheetId="6">#REF!</definedName>
    <definedName name="Categories" localSheetId="7">#REF!</definedName>
    <definedName name="Categories" localSheetId="8">#REF!</definedName>
    <definedName name="Categories" localSheetId="9">#REF!</definedName>
    <definedName name="Categories" localSheetId="10">#REF!</definedName>
    <definedName name="Categories">#REF!</definedName>
    <definedName name="Category" localSheetId="11">#REF!</definedName>
    <definedName name="Category" localSheetId="3">#REF!</definedName>
    <definedName name="Category" localSheetId="4">#REF!</definedName>
    <definedName name="Category" localSheetId="5">#REF!</definedName>
    <definedName name="Category" localSheetId="6">#REF!</definedName>
    <definedName name="Category" localSheetId="7">#REF!</definedName>
    <definedName name="Category" localSheetId="8">#REF!</definedName>
    <definedName name="Category" localSheetId="9">#REF!</definedName>
    <definedName name="Category" localSheetId="10">#REF!</definedName>
    <definedName name="Category">#REF!</definedName>
    <definedName name="INDIVIDUALS">Divisions!$D$16:$D$27</definedName>
    <definedName name="Levels" localSheetId="11">#REF!</definedName>
    <definedName name="Levels" localSheetId="3">#REF!</definedName>
    <definedName name="Levels" localSheetId="4">#REF!</definedName>
    <definedName name="Levels" localSheetId="5">#REF!</definedName>
    <definedName name="Levels" localSheetId="6">#REF!</definedName>
    <definedName name="Levels" localSheetId="7">#REF!</definedName>
    <definedName name="Levels" localSheetId="8">#REF!</definedName>
    <definedName name="Levels" localSheetId="9">#REF!</definedName>
    <definedName name="Levels" localSheetId="10">#REF!</definedName>
    <definedName name="Levels">#REF!</definedName>
    <definedName name="niv" localSheetId="11">#REF!</definedName>
    <definedName name="niv" localSheetId="3">#REF!</definedName>
    <definedName name="niv" localSheetId="4">#REF!</definedName>
    <definedName name="niv" localSheetId="5">#REF!</definedName>
    <definedName name="niv" localSheetId="6">#REF!</definedName>
    <definedName name="niv" localSheetId="7">#REF!</definedName>
    <definedName name="niv" localSheetId="8">#REF!</definedName>
    <definedName name="niv" localSheetId="9">#REF!</definedName>
    <definedName name="niv" localSheetId="10">#REF!</definedName>
    <definedName name="niv">#REF!</definedName>
    <definedName name="Niveau" localSheetId="11">#REF!</definedName>
    <definedName name="Niveau" localSheetId="3">#REF!</definedName>
    <definedName name="Niveau" localSheetId="4">#REF!</definedName>
    <definedName name="Niveau" localSheetId="5">#REF!</definedName>
    <definedName name="Niveau" localSheetId="6">#REF!</definedName>
    <definedName name="Niveau" localSheetId="7">#REF!</definedName>
    <definedName name="Niveau" localSheetId="8">#REF!</definedName>
    <definedName name="Niveau" localSheetId="9">#REF!</definedName>
    <definedName name="Niveau" localSheetId="10">#REF!</definedName>
    <definedName name="Niveau">#REF!</definedName>
    <definedName name="NOVICE_PREP_CHEER_ABILITIES">Divisions!$F$3:$F$31</definedName>
    <definedName name="PREP">Divisions!$F$3:$F$31</definedName>
    <definedName name="_xlnm.Print_Area" localSheetId="1">'Program Registration'!$A$1:$L$55</definedName>
    <definedName name="_xlnm.Print_Area" localSheetId="2">'Team 1 Information'!$B$1:$M$31</definedName>
    <definedName name="_xlnm.Print_Area" localSheetId="11">'Team 10 Information'!$B$1:$M$31</definedName>
    <definedName name="_xlnm.Print_Area" localSheetId="3">'Team 2 Information'!$B$1:$M$31</definedName>
    <definedName name="_xlnm.Print_Area" localSheetId="4">'Team 3 Information'!$B$1:$M$31</definedName>
    <definedName name="_xlnm.Print_Area" localSheetId="5">'Team 4 Information'!$B$1:$M$31</definedName>
    <definedName name="_xlnm.Print_Area" localSheetId="6">'Team 5 Information'!$B$1:$M$31</definedName>
    <definedName name="_xlnm.Print_Area" localSheetId="7">'Team 6 Information'!$B$1:$M$31</definedName>
    <definedName name="_xlnm.Print_Area" localSheetId="8">'Team 7 Information'!$B$1:$M$31</definedName>
    <definedName name="_xlnm.Print_Area" localSheetId="9">'Team 8 Information'!$B$1:$M$31</definedName>
    <definedName name="_xlnm.Print_Area" localSheetId="10">'Team 9 Information'!$B$1:$M$31</definedName>
    <definedName name="SCHOOL">Divisions!$E$3:$E$41</definedName>
    <definedName name="SCOLAIRE">Divisions!$E$3:$E$22</definedName>
    <definedName name="SELECTONE">Divisions!$B$2:$B$2</definedName>
    <definedName name="STUNT">Divisions!$D$3:$D$11</definedName>
    <definedName name="TaxRates">Divisions!$D$92:$E$105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2" i="83" l="1"/>
  <c r="O12" i="82"/>
  <c r="O12" i="81"/>
  <c r="O12" i="80"/>
  <c r="O12" i="79"/>
  <c r="O12" i="78"/>
  <c r="O12" i="77"/>
  <c r="O12" i="76"/>
  <c r="O12" i="75"/>
  <c r="B54" i="9"/>
  <c r="K24" i="9" l="1"/>
  <c r="K25" i="9"/>
  <c r="I44" i="9" l="1"/>
  <c r="O12" i="29"/>
  <c r="K40" i="9" l="1"/>
  <c r="K39" i="9"/>
  <c r="K35" i="9"/>
  <c r="K34" i="9"/>
  <c r="K31" i="9"/>
  <c r="K30" i="9"/>
  <c r="K26" i="9"/>
  <c r="K29" i="9" l="1"/>
  <c r="K33" i="9"/>
  <c r="K38" i="9"/>
  <c r="K2" i="9" l="1"/>
  <c r="K43" i="9" l="1"/>
  <c r="K44" i="9" s="1"/>
  <c r="K46" i="9" l="1"/>
</calcChain>
</file>

<file path=xl/sharedStrings.xml><?xml version="1.0" encoding="utf-8"?>
<sst xmlns="http://schemas.openxmlformats.org/spreadsheetml/2006/main" count="861" uniqueCount="528">
  <si>
    <t xml:space="preserve">Date: </t>
  </si>
  <si>
    <t>DESCRIPTION</t>
  </si>
  <si>
    <t xml:space="preserve">Rev : </t>
  </si>
  <si>
    <t>sub-total:</t>
  </si>
  <si>
    <t>DATE:</t>
  </si>
  <si>
    <t>info@expofest.ca</t>
  </si>
  <si>
    <t xml:space="preserve">Expofest Productions </t>
  </si>
  <si>
    <t>Youth Grade 1-4 - Level 1</t>
  </si>
  <si>
    <t>Youth Grade 4-6 Level 1</t>
  </si>
  <si>
    <t>Youth Grade 4-6 Level 2</t>
  </si>
  <si>
    <t>Junior Grade 9 and under - Level 1</t>
  </si>
  <si>
    <t>Junior Grade 9 and under - Level 2</t>
  </si>
  <si>
    <t>Junior Grade 9 and under - Level 3</t>
  </si>
  <si>
    <t>Senior Grade 7 to 12 - Level 1</t>
  </si>
  <si>
    <t>Senior Grade 7 to 12 - Level 2</t>
  </si>
  <si>
    <t>Senior Grade 7 to 12 - Level 3</t>
  </si>
  <si>
    <t>Senior Grade 7 to 12 - Level 4</t>
  </si>
  <si>
    <t>Senior Grade 7 to 12 - Level 4.0</t>
  </si>
  <si>
    <t>Senior Co-Ed Grade 7 to 12 - Level 4</t>
  </si>
  <si>
    <t>University/Collegiate 4.2</t>
  </si>
  <si>
    <t>Cegep Level 6</t>
  </si>
  <si>
    <t>University/Collegiate All Girl Level 2.0</t>
  </si>
  <si>
    <t>University/Collegiate All Girl Level 4</t>
  </si>
  <si>
    <t>University/Collegiate All Girl Level 7</t>
  </si>
  <si>
    <t>University/Collegiate Co-Ed Level 2.0</t>
  </si>
  <si>
    <t>University/Collegiate Co-Ed Level 4</t>
  </si>
  <si>
    <t>University/Collegiate Co-Ed Level 7</t>
  </si>
  <si>
    <t xml:space="preserve">GST/HST  709829089RT0001
</t>
  </si>
  <si>
    <t>2020-2021</t>
  </si>
  <si>
    <t>STUNT GROUP</t>
  </si>
  <si>
    <t>November 21/22 - CROWN CLASSIC</t>
  </si>
  <si>
    <t>SELECT ONE</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</si>
  <si>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</si>
  <si>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</si>
  <si>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</si>
  <si>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</si>
  <si>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</si>
  <si>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</si>
  <si>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</si>
  <si>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</si>
  <si>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</si>
  <si>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</si>
  <si>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</si>
  <si>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</si>
  <si>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</si>
  <si>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</si>
  <si>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</si>
  <si>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</si>
  <si>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</si>
  <si>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</si>
  <si>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</si>
  <si>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</si>
  <si>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</si>
  <si>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</si>
  <si>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</si>
  <si>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</si>
  <si>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</si>
  <si>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</si>
  <si>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</si>
  <si>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</si>
  <si>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Cabo Verde</t>
  </si>
  <si>
    <t>Cambodia</t>
  </si>
  <si>
    <t>Cameroon</t>
  </si>
  <si>
    <t>Chad</t>
  </si>
  <si>
    <t>Chile</t>
  </si>
  <si>
    <t>China</t>
  </si>
  <si>
    <t>Colombia</t>
  </si>
  <si>
    <t>Comoros</t>
  </si>
  <si>
    <t>Congo, Republic of the</t>
  </si>
  <si>
    <t>Costa Rica</t>
  </si>
  <si>
    <t>Cote d'Ivoire</t>
  </si>
  <si>
    <t>Croatia</t>
  </si>
  <si>
    <t>Cuba</t>
  </si>
  <si>
    <t>Cyprus</t>
  </si>
  <si>
    <t>Czechia</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</si>
  <si>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</si>
  <si>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</si>
  <si>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</si>
  <si>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</si>
  <si>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</si>
  <si>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</si>
  <si>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</si>
  <si>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</si>
  <si>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</si>
  <si>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</si>
  <si>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</si>
  <si>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</si>
  <si>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</si>
  <si>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</si>
  <si>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</si>
  <si>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</si>
  <si>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</si>
  <si>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</si>
  <si>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</si>
  <si>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</si>
  <si>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</si>
  <si>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</si>
  <si>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</si>
  <si>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</si>
  <si>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</si>
  <si>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</si>
  <si>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</si>
  <si>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</si>
  <si>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</si>
  <si>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</si>
  <si>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</si>
  <si>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</si>
  <si>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</si>
  <si>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</si>
  <si>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</si>
  <si>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</si>
  <si>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</si>
  <si>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</si>
  <si>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</si>
  <si>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</si>
  <si>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</si>
  <si>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</si>
  <si>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</si>
  <si>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</si>
  <si>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</si>
  <si>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</si>
  <si>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</si>
  <si>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</si>
  <si>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</si>
  <si>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</si>
  <si>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</si>
  <si>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</si>
  <si>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</si>
  <si>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</si>
  <si>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</si>
  <si>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</si>
  <si>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</si>
  <si>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</si>
  <si>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</si>
  <si>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</si>
  <si>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</si>
  <si>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</si>
  <si>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</si>
  <si>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</si>
  <si>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</si>
  <si>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</si>
  <si>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</si>
  <si>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</si>
  <si>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</si>
  <si>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</si>
  <si>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</si>
  <si>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Namibia</t>
  </si>
  <si>
    <t>Nauru</t>
  </si>
  <si>
    <t>Nepal</t>
  </si>
  <si>
    <t>Netherlands</t>
  </si>
  <si>
    <t>New Zealand</t>
  </si>
  <si>
    <t>Nicaragua</t>
  </si>
  <si>
    <t>Niger</t>
  </si>
  <si>
    <t>Nigeria</t>
  </si>
  <si>
    <t>North Korea</t>
  </si>
  <si>
    <t>Norway</t>
  </si>
  <si>
    <t>Oman</t>
  </si>
  <si>
    <t>Pakistan</t>
  </si>
  <si>
    <t>Palau</t>
  </si>
  <si>
    <t>Palestine</t>
  </si>
  <si>
    <t>Panama</t>
  </si>
  <si>
    <t>Papua New Guinea</t>
  </si>
  <si>
    <t>Paraguay</t>
  </si>
  <si>
    <t>Peru</t>
  </si>
  <si>
    <t>Philippines</t>
  </si>
  <si>
    <t>Poland</t>
  </si>
  <si>
    <t>Portugal</t>
  </si>
  <si>
    <t>Qatar</t>
  </si>
  <si>
    <t>Romania</t>
  </si>
  <si>
    <t>Russia</t>
  </si>
  <si>
    <t>Rwanda</t>
  </si>
  <si>
    <t>Saint Kitts and Nevis</t>
  </si>
  <si>
    <t>Saint Lucia</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</si>
  <si>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</si>
  <si>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</si>
  <si>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</si>
  <si>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</si>
  <si>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</si>
  <si>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</si>
  <si>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</si>
  <si>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</si>
  <si>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</si>
  <si>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</si>
  <si>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</si>
  <si>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</si>
  <si>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</si>
  <si>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</si>
  <si>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</si>
  <si>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South Sudan</t>
  </si>
  <si>
    <t>Spain</t>
  </si>
  <si>
    <t>Sri Lanka</t>
  </si>
  <si>
    <t>Sudan</t>
  </si>
  <si>
    <t>Suriname</t>
  </si>
  <si>
    <t>Sweden</t>
  </si>
  <si>
    <t>Switzerland</t>
  </si>
  <si>
    <t>Syria</t>
  </si>
  <si>
    <t>Taiwan</t>
  </si>
  <si>
    <t>Tajikistan</t>
  </si>
  <si>
    <t>Tanzania</t>
  </si>
  <si>
    <t>Thailand</t>
  </si>
  <si>
    <t>Timor-Leste</t>
  </si>
  <si>
    <t>Togo</t>
  </si>
  <si>
    <t>Tonga</t>
  </si>
  <si>
    <t>Trinidad and Tobago</t>
  </si>
  <si>
    <t>Tunisia</t>
  </si>
  <si>
    <t>Turkey</t>
  </si>
  <si>
    <t>Turkmenistan</t>
  </si>
  <si>
    <t>Tuvalu</t>
  </si>
  <si>
    <t>Uganda</t>
  </si>
  <si>
    <t>Ukraine</t>
  </si>
  <si>
    <t>United Kingdom (UK)</t>
  </si>
  <si>
    <t>Uruguay</t>
  </si>
  <si>
    <t>Uzbekistan</t>
  </si>
  <si>
    <t>Vanuatu</t>
  </si>
  <si>
    <t>Venezuela</t>
  </si>
  <si>
    <t>Vietnam</t>
  </si>
  <si>
    <t>Yemen</t>
  </si>
  <si>
    <t>Zambia</t>
  </si>
  <si>
    <t>Zimbabwe</t>
  </si>
  <si>
    <t>Eswatini (formerly Swaziland)</t>
  </si>
  <si>
    <t>countries</t>
  </si>
  <si>
    <t>CANADA</t>
  </si>
  <si>
    <t>Canada Provinces &amp; Territories</t>
  </si>
  <si>
    <t>Alberta (AB)</t>
  </si>
  <si>
    <t>British Columbia (BC)</t>
  </si>
  <si>
    <t>Manitoba (MB)</t>
  </si>
  <si>
    <t>New Brunswick (NB)</t>
  </si>
  <si>
    <t>Newfoundland and Labrador (NL)</t>
  </si>
  <si>
    <t>Nova Scotia (NS)</t>
  </si>
  <si>
    <t>Ontario (ON)</t>
  </si>
  <si>
    <t>Prince Edward Island (PE)</t>
  </si>
  <si>
    <t>Quebec (QC)</t>
  </si>
  <si>
    <t>Saskatchewan (SK)</t>
  </si>
  <si>
    <t>Northwest Territories (NT)</t>
  </si>
  <si>
    <t>Nunavut (NU)</t>
  </si>
  <si>
    <t>Yukon (YT)</t>
  </si>
  <si>
    <t>Select One</t>
  </si>
  <si>
    <t>Central African Republic</t>
  </si>
  <si>
    <t>North Macedonia </t>
  </si>
  <si>
    <t>Myanmar </t>
  </si>
  <si>
    <t>United Arab Emirates</t>
  </si>
  <si>
    <t>Vatican City</t>
  </si>
  <si>
    <t>Saint Vincent and Grenadines</t>
  </si>
  <si>
    <t>United States of America</t>
  </si>
  <si>
    <t>Congo, Democratic Rep. of</t>
  </si>
  <si>
    <t xml:space="preserve">315 rue Sénécal,  L'ile Bizard, QC </t>
  </si>
  <si>
    <t>H9C2G2, Canada</t>
  </si>
  <si>
    <t>Tiny (U6) Level 1</t>
  </si>
  <si>
    <t>ALLSTAR/CLUB</t>
  </si>
  <si>
    <t>Mini (U8) Level 1</t>
  </si>
  <si>
    <t>Mini (U8) Level 2</t>
  </si>
  <si>
    <t>Youth (U13) Level 1</t>
  </si>
  <si>
    <t>Youth (U13) Level 2</t>
  </si>
  <si>
    <t>Youth (U13) Level 3</t>
  </si>
  <si>
    <t>Youth (U13) Level 4</t>
  </si>
  <si>
    <t>Youth (U13) Level 5</t>
  </si>
  <si>
    <t>Junior (U17) Level 1</t>
  </si>
  <si>
    <t>Junior (U17) Level 2</t>
  </si>
  <si>
    <t>Junior (U17) Level 3</t>
  </si>
  <si>
    <t>Senior (U19) Level 1</t>
  </si>
  <si>
    <t>Senior (U19) Level 2</t>
  </si>
  <si>
    <t>Open (13+) Level 1</t>
  </si>
  <si>
    <t>Open (13+) Level 2</t>
  </si>
  <si>
    <t>Tiny (U6) Level 1 Non-Stunt</t>
  </si>
  <si>
    <t>Tiny (U6) Level 1 Non-Stunt + Cheer</t>
  </si>
  <si>
    <t>Mini (U8) Level 1 Non-Stunt</t>
  </si>
  <si>
    <t>Mini (U8) Level 2 Non-Stunt</t>
  </si>
  <si>
    <t>Youth (U13) Level 2.0 (Non-Tumble)</t>
  </si>
  <si>
    <t>Youth (U13) Level 3.0 (Non-Tumble)</t>
  </si>
  <si>
    <t>Youth (U13) Level 4.0 (Non-Tumble)</t>
  </si>
  <si>
    <t>Youth (U13) Level 5.0 (Non-Tumble)</t>
  </si>
  <si>
    <t>Youth (U13) Level 1 Non-Stunt</t>
  </si>
  <si>
    <t>Youth (U13) Level 2 Non-Stunt</t>
  </si>
  <si>
    <t>Youth (U13) Level 3 Non-Stunt</t>
  </si>
  <si>
    <t>Youth (U13) Level 4 Non-Stunt</t>
  </si>
  <si>
    <t>Youth (U13) Level 5 Non-Stunt</t>
  </si>
  <si>
    <t>Tiny (U6) Novice (ages 3-6: DOB 2013-2018)</t>
  </si>
  <si>
    <t>Tiny (U6)  (ages 5-6: DOB 2013-2016)</t>
  </si>
  <si>
    <t>Mini (U8) (ages 5-8: DOB 2011-2016)</t>
  </si>
  <si>
    <t>Youth (U13) (ages 5-13: DOB 2007-2016)</t>
  </si>
  <si>
    <t>Junior (U17) (ages 6-17: DOB 2003-2015)</t>
  </si>
  <si>
    <t>Senior (U19) (ages 10-19: DOB 2001-2010)</t>
  </si>
  <si>
    <t>Open (13+) (DOB 2007 or earlier)</t>
  </si>
  <si>
    <t>Open (16+) (DOB 2004 or earlier)</t>
  </si>
  <si>
    <t>Masters (18+) (DOB 2003 or earlier)</t>
  </si>
  <si>
    <t>Division</t>
  </si>
  <si>
    <t>Junior All Girl (U17) Level 4</t>
  </si>
  <si>
    <t>Junior All Girl (U17) Level 5</t>
  </si>
  <si>
    <t>Junior All Girl (U17) Level 6</t>
  </si>
  <si>
    <t>Junior (U17) Level 2.0 (Non-Tumble)</t>
  </si>
  <si>
    <t>Junior (U17) Level 3.0 (Non-Tumble)</t>
  </si>
  <si>
    <t>Junior (U17) Level 4.0 (Non-Tumble)</t>
  </si>
  <si>
    <t>Junior (U17) Level 5.0 (Non-Tumble)</t>
  </si>
  <si>
    <t>Junior (U17) Level 6.0 (Non-Tumble)</t>
  </si>
  <si>
    <t>Junior (U17) Level 1 Non-Stunt</t>
  </si>
  <si>
    <t>Junior (U17) Level 2 Non-Stunt</t>
  </si>
  <si>
    <t>Junior (U17) Level 3 Non-Stunt</t>
  </si>
  <si>
    <t>Junior (U17) Level 4 Non-Stunt</t>
  </si>
  <si>
    <t>Junior (U17) Level 5 Non-Stunt</t>
  </si>
  <si>
    <t>Junior (U17) Level 6 Non-Stunt</t>
  </si>
  <si>
    <t>Tiny (U6) Novice 1</t>
  </si>
  <si>
    <t>Mini (U8) Novice 1</t>
  </si>
  <si>
    <t>Youth (U13) Novice 1</t>
  </si>
  <si>
    <t>Junior (U17) Novice 1</t>
  </si>
  <si>
    <t>Senior (U19) Novice 1</t>
  </si>
  <si>
    <t>Tiny (U6) Prep Level 1</t>
  </si>
  <si>
    <t>Mini (U8) Prep Level 1</t>
  </si>
  <si>
    <t>Mini (U8) Prep Level 2</t>
  </si>
  <si>
    <t>Youth (U13) Prep Level 1</t>
  </si>
  <si>
    <t>Youth (U13) Prep Level 2</t>
  </si>
  <si>
    <t>Junior (U17) Prep Level 1</t>
  </si>
  <si>
    <t>Junior (U17) Prep Level 2</t>
  </si>
  <si>
    <t>Senior (U19) Prep Level 1</t>
  </si>
  <si>
    <t>Senior (U19) Prep Level 2</t>
  </si>
  <si>
    <t>Senior (U19) All Girl Level 3</t>
  </si>
  <si>
    <t>Senior (U19) Coed Level 3</t>
  </si>
  <si>
    <t>Junior Coed (U17) Level 4</t>
  </si>
  <si>
    <t>Junior Coed (U17) Level 5</t>
  </si>
  <si>
    <t>Junior Coed (U17) Level 6</t>
  </si>
  <si>
    <t>Senior (U19) All Girl Level 4</t>
  </si>
  <si>
    <t>Senior (U19) Coed Level 4</t>
  </si>
  <si>
    <t>Senior (U19) All Girl Level 5</t>
  </si>
  <si>
    <t>Senior (U19) Level 2.0 (Non-Tumble)</t>
  </si>
  <si>
    <t>Senior (U19) Level 3.0 (Non-Tumble)</t>
  </si>
  <si>
    <t>Senior (U19) Level 4.0 (Non-Tumble)</t>
  </si>
  <si>
    <t>Senior (U19) Level 5.0 (Non-Tumble)</t>
  </si>
  <si>
    <t>Senior (U19) Level 6.0 (Non-Tumble)</t>
  </si>
  <si>
    <t>Senior (U19) Level 1 Non-Stunt</t>
  </si>
  <si>
    <t>Senior (U19) Level 3 Non-Stunt</t>
  </si>
  <si>
    <t>Senior (U19) Level 2 Non-Stunt</t>
  </si>
  <si>
    <t>Senior (U19) Level 4 Non-Stunt</t>
  </si>
  <si>
    <t>Senior (U19) Level 5 Non-Stunt</t>
  </si>
  <si>
    <t>Senior (U19) Level 6 Non-Stunt</t>
  </si>
  <si>
    <t>Open (13+) All Girl Level 3</t>
  </si>
  <si>
    <t>Open (13+) Coed Level 3</t>
  </si>
  <si>
    <t>Open (13+) All Girl Level 4</t>
  </si>
  <si>
    <t>Open (13+) Coed Level 4</t>
  </si>
  <si>
    <t>Open (13+) All Girl Level 4.2</t>
  </si>
  <si>
    <t>Open (13+) Coed Level 4.2</t>
  </si>
  <si>
    <t>Open (13+) All Girl Level 5</t>
  </si>
  <si>
    <t>Open (13+) Small Coed Level 5  (1-4 Males)</t>
  </si>
  <si>
    <t>Open (13+) Small Large Level 5  (5-20 Males)</t>
  </si>
  <si>
    <t>Senior (U19) Small Coed Level 5  (1-5 Males)</t>
  </si>
  <si>
    <t>Senior (U19) Medium Coed Level 5  (6-8 Males)</t>
  </si>
  <si>
    <t>Senior (U19) Large Coed Level 5  (9-20 Males)</t>
  </si>
  <si>
    <t>Open (13+) Small Coed Level 6  (1-4 Males)</t>
  </si>
  <si>
    <t>Open (13+) Small Large Level 6  (5-20 Males)</t>
  </si>
  <si>
    <t xml:space="preserve">Global Club 6 All Girl </t>
  </si>
  <si>
    <t>Global Club 6 Coed</t>
  </si>
  <si>
    <t>Open (13+) Level 1 Non-Stunt</t>
  </si>
  <si>
    <t>Open (13+) Level 2 Non-Stunt</t>
  </si>
  <si>
    <t>Open (13+) Level 3.0 (Non-Tumble)</t>
  </si>
  <si>
    <t>Open (13+) Level 4.0 (Non-Tumble)</t>
  </si>
  <si>
    <t>Open (13+) All Girl Level 5.0 (Non-Tumble)</t>
  </si>
  <si>
    <t>Open (13+) Coed Level 5.0 (Non-Tumble)</t>
  </si>
  <si>
    <t>Open (13+) All Girl Level 6.0 (Non-Tumble)</t>
  </si>
  <si>
    <t>Open (13+) Coed Level 6.0 (Non-Tumble)</t>
  </si>
  <si>
    <t>Open (13+) Level 3 Non-Stunt</t>
  </si>
  <si>
    <t>Open (13+) Level 4 Non-Stunt</t>
  </si>
  <si>
    <t>Open (13+) Level 5 Non-Stunt</t>
  </si>
  <si>
    <t>Open (13+) Level 6 Non-Stunt</t>
  </si>
  <si>
    <t>Open (13+) Level 1.0 (Non-Tumble)</t>
  </si>
  <si>
    <t>Open (13+) Level 2.0 (Non-Tumble)</t>
  </si>
  <si>
    <t>Open (16+) All Girl Level 7</t>
  </si>
  <si>
    <t xml:space="preserve">Open (16+) Small Coed Level 7  (1-4 Males) </t>
  </si>
  <si>
    <t>Open (16+) Large Coed Level 7  (5-20 Males)</t>
  </si>
  <si>
    <t>Open (16+) All Girl Level 7.0 (Non-Tumble)</t>
  </si>
  <si>
    <t>Open (16+) Coed Level 7.0 (Non-Tumble)</t>
  </si>
  <si>
    <t>Open (16+) Level 7 Non-Stunt</t>
  </si>
  <si>
    <t>Open (16+) Level 7 Non-Stunt + Cheer</t>
  </si>
  <si>
    <t>Masters (18+) Level 2.0 (Non-Tumble)</t>
  </si>
  <si>
    <t>Youth (U13) Level 1-5 Combined Non-Stunt + Cheer</t>
  </si>
  <si>
    <t xml:space="preserve">Mini (U8) Level 1-2 Combined Non-Stunt + Cheer </t>
  </si>
  <si>
    <t>Junior (U17) Level 1-6 Combined Non-Stunt + Cheer</t>
  </si>
  <si>
    <t>Senior (U19) Level 1-6 Combined Non-Stunt + Cheer</t>
  </si>
  <si>
    <t>Open (13+) Level 1-6 Combined Non-Stunt + Cheer</t>
  </si>
  <si>
    <t>Mini (U8) Novice 1 Non-Stunt</t>
  </si>
  <si>
    <t>Youth (U13) Novice 1 Non-Stunt</t>
  </si>
  <si>
    <t>Junior (U17) Novice 1 Non-Stunt</t>
  </si>
  <si>
    <t>Senior (U19) Novice 1 Non-Stunt</t>
  </si>
  <si>
    <t>Tiny (U6) Prep Level 1 Non-Stunt</t>
  </si>
  <si>
    <t>Mini (U8) Prep Level 1 Non-Stunt</t>
  </si>
  <si>
    <t>Mini (U8) Prep Level 2 Non-Stunt</t>
  </si>
  <si>
    <t>Youth (U13) Prep Level 1 Non-Stunt</t>
  </si>
  <si>
    <t>Youth (U13) Prep Level 2 Non-Stunt</t>
  </si>
  <si>
    <t>Junior (U17) Prep Level 2 Non-Tumble</t>
  </si>
  <si>
    <t>Junior (U17) Prep Level 1 Non-Stunt</t>
  </si>
  <si>
    <t>Junior (U17) Prep Level 2 Non-Stunt</t>
  </si>
  <si>
    <t>Senior (U19) Prep Level 1 Non-Stunt</t>
  </si>
  <si>
    <t>Senior (U19) Prep Level 2 Non-Stunt</t>
  </si>
  <si>
    <t>Senior (U19) Prep Level 2 Non-Tumble</t>
  </si>
  <si>
    <t>Global Club 6 Non-Stunt</t>
  </si>
  <si>
    <t>Stunt Group / Partner Stunt</t>
  </si>
  <si>
    <t>INDIVIDUALS / DUOS</t>
  </si>
  <si>
    <t>Youth (U13) Stunt Group (5)</t>
  </si>
  <si>
    <t>Junior (U17) Stunt Group (5)</t>
  </si>
  <si>
    <t>Senior (U19) Stunt Group (5)</t>
  </si>
  <si>
    <t>Senior (U19) Partner Stunt (3)</t>
  </si>
  <si>
    <t>Youth (U13) Indy</t>
  </si>
  <si>
    <t>Junior (U17) Indy</t>
  </si>
  <si>
    <t>Senior (U19) Indy</t>
  </si>
  <si>
    <t>Youth (U13) Duo</t>
  </si>
  <si>
    <t>Junior (U17) Duo</t>
  </si>
  <si>
    <t>Senior (U19) Duo</t>
  </si>
  <si>
    <t>Mini (U8) Stunt Group (5)</t>
  </si>
  <si>
    <t>Mini (U8) Indy</t>
  </si>
  <si>
    <t>Mini (U8) Duo</t>
  </si>
  <si>
    <t>Tiny (U6) Level 0 (Non-Stunt+Non-Tumble)</t>
  </si>
  <si>
    <t>Mini (U8) Level 0 (Non-Stunt+Non-Tumble)</t>
  </si>
  <si>
    <t>Youth (U13) Level 0 (Non-Stunt+Non-Tumble)</t>
  </si>
  <si>
    <t>Junior (U17) Level 0 (Non-Stunt+Non-Tumble)</t>
  </si>
  <si>
    <t>Senior (U19) Small Coed Level 6  (1-5 Males)</t>
  </si>
  <si>
    <t>Senior (U19) Medium Coed Level 6  (6-8 Males)</t>
  </si>
  <si>
    <t>Senior (U19) Large Coed Level 6  (9-20 Males)</t>
  </si>
  <si>
    <t>Senior (U19) Level 0 (Non-Stunt+Non-Tumble)</t>
  </si>
  <si>
    <t>Open (13+) Level 0 (Non-Stunt+Non-Tumble)</t>
  </si>
  <si>
    <t>Open (16+) Level 0 (Non-Stunt+Non-Tumble)</t>
  </si>
  <si>
    <t>Masters (18+) Level 0 (Non-Stunt+Non-Tumble)</t>
  </si>
  <si>
    <t>Open (13+) Stunt Group (5)</t>
  </si>
  <si>
    <t>Open (16+) Stunt Group (5)</t>
  </si>
  <si>
    <t>Open (13+) Partner Stunt (3)</t>
  </si>
  <si>
    <t>Open (16+) Partner Stunt (3)</t>
  </si>
  <si>
    <t>Open (13+) Indy</t>
  </si>
  <si>
    <t>Open (16+) Indy</t>
  </si>
  <si>
    <t xml:space="preserve">Open (13+) Duo </t>
  </si>
  <si>
    <t>Open (16+) Duo</t>
  </si>
  <si>
    <t>Youth Grade 1-4 - Level 1 Non-Stunt</t>
  </si>
  <si>
    <t>Youth Grade 4-6 Level 1 Non-Stunt</t>
  </si>
  <si>
    <t>Youth Grade 4-6 Level 2 Non-Stunt</t>
  </si>
  <si>
    <t>Junior Grade 9 and under - Level 1 Non-Stunt</t>
  </si>
  <si>
    <t>Junior Grade 9 and under - Level 2 Non-Stunt</t>
  </si>
  <si>
    <t>Junior Grade 9 and under - Level 3 Non-Stunt</t>
  </si>
  <si>
    <t>Senior Grade 7 to 12 - Level 1 Non-Stunt</t>
  </si>
  <si>
    <t>Senior Grade 7 to 12 - Level 2 Non-Stunt</t>
  </si>
  <si>
    <t>Senior Grade 7 to 12 - Level 3 Non-Stunt</t>
  </si>
  <si>
    <t>Senior Grade 7 to 12 - Level 4 Non-Stunt</t>
  </si>
  <si>
    <t>Senior Co-Ed Grade 7 to 12 - Level 4 Non-Stunt</t>
  </si>
  <si>
    <t xml:space="preserve">University/Collegiate 4.2 Non-Stunt (Level 2) </t>
  </si>
  <si>
    <t>Cegep Level 6 Non-Stunt</t>
  </si>
  <si>
    <t>University/Collegiate All Girl Level 4 Non-Stunt</t>
  </si>
  <si>
    <t>University/Collegiate All Girl Level 7 Non-Stunt</t>
  </si>
  <si>
    <t>Senior Grade 7 to 12 - Level 0 (Non-Stunt &amp; Non-Tumble)</t>
  </si>
  <si>
    <t>University/Collegiate Level 0 (Non-Stunt + Non-Tumble)</t>
  </si>
  <si>
    <t>University/Collegiate Co-Ed Level 4 Non-Stunt</t>
  </si>
  <si>
    <t>University/Collegiate Co-Ed Level 7 Non-Stunt</t>
  </si>
  <si>
    <t>REV:  2020-08-18</t>
  </si>
  <si>
    <t>SCHOOL/CEGEP/COLLEGIATE/UNIVERSITY</t>
  </si>
  <si>
    <t>NOVICE/PREP/CHEER ABILITIES</t>
  </si>
  <si>
    <t>Tax Rate</t>
  </si>
  <si>
    <t>Cell / Tel:</t>
  </si>
  <si>
    <t>AMOUNT</t>
  </si>
  <si>
    <t>x 1500$ =</t>
  </si>
  <si>
    <t>x 200$  =</t>
  </si>
  <si>
    <t xml:space="preserve">x 300$ = </t>
  </si>
  <si>
    <t xml:space="preserve">x 1250$  = </t>
  </si>
  <si>
    <t>x 150$  =</t>
  </si>
  <si>
    <t xml:space="preserve">x 225$ = </t>
  </si>
  <si>
    <t xml:space="preserve">x 850$  = </t>
  </si>
  <si>
    <t>x 100$ =</t>
  </si>
  <si>
    <t xml:space="preserve">x 150$ = </t>
  </si>
  <si>
    <t xml:space="preserve">X 450$  = </t>
  </si>
  <si>
    <t xml:space="preserve">X 50$  = </t>
  </si>
  <si>
    <t xml:space="preserve">x 75$ =  </t>
  </si>
  <si>
    <t xml:space="preserve">Signature: </t>
  </si>
  <si>
    <t>Virtual Championships</t>
  </si>
  <si>
    <t>INVOICE</t>
  </si>
  <si>
    <t xml:space="preserve">REGISTRATION INFORMATION &amp; FEES </t>
  </si>
  <si>
    <t xml:space="preserve">Invoiced to : Club/ Gym / School name /                                                 </t>
  </si>
  <si>
    <t>Contact person:</t>
  </si>
  <si>
    <t>Email (mandatory):</t>
  </si>
  <si>
    <t>Canadian Shipping Address</t>
  </si>
  <si>
    <t xml:space="preserve">Shipping Address: </t>
  </si>
  <si>
    <t xml:space="preserve">Province / Territory: </t>
  </si>
  <si>
    <t>Country:</t>
  </si>
  <si>
    <t>Postal Code:</t>
  </si>
  <si>
    <t>Shipping Address for Programs Outside of Canada</t>
  </si>
  <si>
    <t>Shipping Address :</t>
  </si>
  <si>
    <t>Province / State:</t>
  </si>
  <si>
    <t>Postal Code / ZIP Code:</t>
  </si>
  <si>
    <t>BILLING Address if different from above</t>
  </si>
  <si>
    <t>Billing Address:</t>
  </si>
  <si>
    <t xml:space="preserve">Province / State : </t>
  </si>
  <si>
    <t xml:space="preserve">* Both payment and forms must be received by the registration deadline dates in order to participate                                                                                                                                        </t>
  </si>
  <si>
    <t># TEAMS</t>
  </si>
  <si>
    <t xml:space="preserve"> $ PER TEAM</t>
  </si>
  <si>
    <t>Full Virtual Series  ( ALL  5 events )</t>
  </si>
  <si>
    <t>TEAM ( All division types)</t>
  </si>
  <si>
    <t>(payment made by Oct. 9)</t>
  </si>
  <si>
    <t>Individual / Duo</t>
  </si>
  <si>
    <t>3 Events</t>
  </si>
  <si>
    <t>(payment made 6 weeks prior to first event)</t>
  </si>
  <si>
    <t>2 Events</t>
  </si>
  <si>
    <t xml:space="preserve">1 Event </t>
  </si>
  <si>
    <t>(payment made 6 weeks prior to event)</t>
  </si>
  <si>
    <t>Total Owing:</t>
  </si>
  <si>
    <t>Payment Terms and Methods</t>
  </si>
  <si>
    <t>** ALL PAYMENTS MUST BE MADE IN USD UNLESS THE PROGRAM IS FROM CANADA                                                              Canadian programs will pay in CAD but will be subjected to all applicable federal and provincial sales taxes</t>
  </si>
  <si>
    <t xml:space="preserve">Payment by Credit Card through PayPal (www.paypal.com) to:    </t>
  </si>
  <si>
    <t>Canada Only:</t>
  </si>
  <si>
    <t xml:space="preserve">Payment by E-Transfer to:   </t>
  </si>
  <si>
    <t xml:space="preserve">Cheque payment made out to:   </t>
  </si>
  <si>
    <t>Virtual Series 2020-2021</t>
  </si>
  <si>
    <t>Program &amp; Team Information</t>
  </si>
  <si>
    <t xml:space="preserve">Gym/Club/School: </t>
  </si>
  <si>
    <t>Team Name:</t>
  </si>
  <si>
    <r>
      <t xml:space="preserve">Head Coach information for this team. </t>
    </r>
    <r>
      <rPr>
        <sz val="10"/>
        <color theme="1"/>
        <rFont val="Calibri"/>
        <family val="2"/>
        <scheme val="minor"/>
      </rPr>
      <t>Who should we contact for review? Enter below:</t>
    </r>
  </si>
  <si>
    <t>Head Coach Email:</t>
  </si>
  <si>
    <t>Head Coach Cell:</t>
  </si>
  <si>
    <r>
      <t xml:space="preserve">Head Coach </t>
    </r>
    <r>
      <rPr>
        <b/>
        <sz val="10"/>
        <color rgb="FF000000"/>
        <rFont val="Calibri"/>
        <family val="2"/>
      </rPr>
      <t>(Name)</t>
    </r>
    <r>
      <rPr>
        <b/>
        <sz val="10"/>
        <color indexed="8"/>
        <rFont val="Calibri"/>
        <family val="2"/>
      </rPr>
      <t>:</t>
    </r>
  </si>
  <si>
    <r>
      <t xml:space="preserve">EVENT </t>
    </r>
    <r>
      <rPr>
        <b/>
        <sz val="8"/>
        <color rgb="FFFFFFFF"/>
        <rFont val="Calibri"/>
        <family val="2"/>
        <scheme val="minor"/>
      </rPr>
      <t>(SELECT FROM THE DROP DOWN BOX TO PICK YOUR EVENT DATE)</t>
    </r>
  </si>
  <si>
    <t xml:space="preserve">Which event is this for? </t>
  </si>
  <si>
    <r>
      <t xml:space="preserve">DIVISION </t>
    </r>
    <r>
      <rPr>
        <b/>
        <sz val="8"/>
        <color rgb="FFFFFFFF"/>
        <rFont val="Calibri"/>
        <family val="2"/>
        <scheme val="minor"/>
      </rPr>
      <t>(SELECT FROM THE DROP DOWN BOXES TO PICK YOUR DIVISION INFO)</t>
    </r>
  </si>
  <si>
    <t>Team Type:</t>
  </si>
  <si>
    <t># Athletes:</t>
  </si>
  <si>
    <t># of Males</t>
  </si>
  <si>
    <t>Please read carefully prior to signing:</t>
  </si>
  <si>
    <r>
      <rPr>
        <b/>
        <sz val="9"/>
        <color rgb="FF000000"/>
        <rFont val="Arial Narrow"/>
        <family val="2"/>
      </rPr>
      <t>1) ELIGIBILITY</t>
    </r>
    <r>
      <rPr>
        <sz val="9"/>
        <color indexed="8"/>
        <rFont val="Arial Narrow"/>
        <family val="2"/>
      </rPr>
      <t xml:space="preserve"> - We  declare that all the athletes are eligible for the division in which the team is registering.</t>
    </r>
  </si>
  <si>
    <r>
      <rPr>
        <b/>
        <sz val="9"/>
        <color rgb="FF000000"/>
        <rFont val="Arial Narrow"/>
        <family val="2"/>
      </rPr>
      <t xml:space="preserve">2) CORRECT INFORMATION </t>
    </r>
    <r>
      <rPr>
        <sz val="9"/>
        <color indexed="8"/>
        <rFont val="Arial Narrow"/>
        <family val="2"/>
      </rPr>
      <t>-  We understand that the information and spelling above will be used for the schedule and online events and we have checked and verified that the spelling and division selection above is correct. We understand that the contact information above for the head coach will be used for review.</t>
    </r>
  </si>
  <si>
    <r>
      <rPr>
        <b/>
        <sz val="9"/>
        <color rgb="FF000000"/>
        <rFont val="Arial Narrow"/>
        <family val="2"/>
      </rPr>
      <t>3) MUSIC</t>
    </r>
    <r>
      <rPr>
        <sz val="9"/>
        <color indexed="8"/>
        <rFont val="Arial Narrow"/>
        <family val="2"/>
      </rPr>
      <t xml:space="preserve"> - We understand that in order for ExpoFest to play routine music online we must submit the music license for each performance. We certify that the license gives explicit right for the program/owner to permit ExpoFest to upload the full routine, including music, for online usage (sync and streaming rights). By providing Expofest with the license we extend permission to use the music for the purpose of the ExpoFest Virtual Series events. We understand that should no music license accompany our submission(s) our routine music will be muted or generic routine music will be played.</t>
    </r>
  </si>
  <si>
    <r>
      <rPr>
        <b/>
        <sz val="9"/>
        <color rgb="FF000000"/>
        <rFont val="Arial Narrow"/>
        <family val="2"/>
      </rPr>
      <t>4) VIDEO FROM OTHER EVENTS</t>
    </r>
    <r>
      <rPr>
        <sz val="9"/>
        <color indexed="8"/>
        <rFont val="Arial Narrow"/>
        <family val="2"/>
      </rPr>
      <t xml:space="preserve"> - We understand that video from other events hosted by other event producers are not permissible unless we have written permission from the Event Producer to use the video for the purpose of the ExpoFest Virtual Series events. We certify that we have such written permission and ExpoFest will not be held liable for any disagreements or claims arising from such usage. We understand that video from other events will only be permitted if a new video creation is not possible. </t>
    </r>
  </si>
  <si>
    <r>
      <rPr>
        <b/>
        <sz val="9"/>
        <color rgb="FF000000"/>
        <rFont val="Arial Narrow"/>
        <family val="2"/>
      </rPr>
      <t>5) RELEASE OF LIABILITY:</t>
    </r>
    <r>
      <rPr>
        <sz val="9"/>
        <color rgb="FF000000"/>
        <rFont val="Arial Narrow"/>
        <family val="2"/>
      </rPr>
      <t xml:space="preserve"> The Program listed above, it's clients/members and/or Parent/Legal Guardians of clients/members (collectively the "Participants") hereby releases BN #70982 9089 (ExpoFest Productions Inc.) as the hosting bodies, host venue (physical or online), and any and all sponsors of the Event(s), all vendors at the Event(s) (collectively the "Releasees") and all of the directors, officers, employees, sub-contractors, agents or representatives of the Releasees from any and all liability whatsoever from any claim, demand, action or cause of action of any kind arising from any damages, illness, death, or injuries of any kind as a result of or caused directly or indirectly by the Participant attending, participating or competing in the Event(s).</t>
    </r>
  </si>
  <si>
    <r>
      <rPr>
        <b/>
        <sz val="9"/>
        <color rgb="FF000000"/>
        <rFont val="Arial Narrow"/>
        <family val="2"/>
      </rPr>
      <t xml:space="preserve">6) USE OF IMAGES OR RECORDINGS FOR/OF THE EVENT(S) </t>
    </r>
    <r>
      <rPr>
        <sz val="9"/>
        <color rgb="FF000000"/>
        <rFont val="Arial Narrow"/>
        <family val="2"/>
      </rPr>
      <t xml:space="preserve">: The Program listed above, it's clients/members and/or Parent/Legal Guardians of clients/members (collectively the "Participants")  hereby transfers and assigns to ExpoFest Productions Inc. and its successors, the exclusive royalty free right to make/use recordings and utilize the Participant's image, logo and/or voice for the purposes of ExpoFest Productions Inc. for the Event(s), for any future Event(s), for advertising and promotion in general or for any other commercial purpose. The Program listed above, it's clients/members and/or Parent/Legal Guardians of clients/members (collectively the "Participants") waives any right to monitor, inspect or approve any such recordings/images or the use of any such recordings/images. </t>
    </r>
  </si>
  <si>
    <r>
      <rPr>
        <b/>
        <sz val="9"/>
        <color theme="1"/>
        <rFont val="Arial Narrow"/>
        <family val="2"/>
      </rPr>
      <t xml:space="preserve">7) CODE OF CONDUCT </t>
    </r>
    <r>
      <rPr>
        <sz val="9"/>
        <color theme="1"/>
        <rFont val="Arial Narrow"/>
        <family val="2"/>
      </rPr>
      <t xml:space="preserve">- The goal of ExpoFest virtual series is to provide athletes with the opportunity to compete with teams in a friendly and respectful manner. It your responsibility to ensure that your coaches, athletes and parents are aware of these rules and conduct themselves accordingly. All participants (Athletes, Coaches, Officials, and Spectators) are required to exhibit good sportsmanship at all times; including online and on social media. We will not tolerate rude or disrespectful behavior (in person or online) to any other participant, staff, volunteers or judges, such behaviour could result in a penalty and/or disqualification without refund. </t>
    </r>
  </si>
  <si>
    <r>
      <rPr>
        <b/>
        <sz val="9"/>
        <color theme="1"/>
        <rFont val="Arial Narrow"/>
        <family val="2"/>
      </rPr>
      <t>8) REFUNDS</t>
    </r>
    <r>
      <rPr>
        <sz val="9"/>
        <color theme="1"/>
        <rFont val="Arial Narrow"/>
        <family val="2"/>
      </rPr>
      <t xml:space="preserve"> - We understand that refunds will be issued if the online event is cancelled by ExpoFest Productions Inc. due to low registration. Should an event be cancelled, the program above will be reimbursed 100% of the registration fees paid for that specific event calculated by the total registration fees paid divided by the total number of events registered for. ExpoFest Productions Inc. reserves the right to re-schedule or postpone events if necessary. Failure of program to send in video for any reason will not result in refund. </t>
    </r>
  </si>
  <si>
    <r>
      <rPr>
        <b/>
        <sz val="9"/>
        <color theme="1"/>
        <rFont val="Arial Narrow"/>
        <family val="2"/>
      </rPr>
      <t xml:space="preserve">9) PARTICIPANT WAIVER - </t>
    </r>
    <r>
      <rPr>
        <sz val="9"/>
        <color theme="1"/>
        <rFont val="Arial Narrow"/>
        <family val="2"/>
      </rPr>
      <t xml:space="preserve">As the individual responsible for this program, I will ensure that the Expofest Official Participant Release Form is read, understood and signed by the parent/legal guardian of each participant and/or the participant themselves if they are age of majority prior participating in any Expofest Productions event. The form will be kept up to date if participants change during the season and will be made available to Expofest Productions upon request. </t>
    </r>
  </si>
  <si>
    <r>
      <rPr>
        <b/>
        <sz val="9"/>
        <color theme="1"/>
        <rFont val="Arial Narrow"/>
        <family val="2"/>
      </rPr>
      <t>10) SIGNATURE</t>
    </r>
    <r>
      <rPr>
        <sz val="9"/>
        <color theme="1"/>
        <rFont val="Arial Narrow"/>
        <family val="2"/>
      </rPr>
      <t xml:space="preserve"> - A signature of a coach / gym owner is required below to act as a legal representative of the program and participants. The act of registration, payment and/or sending in video/music will also stand as legal agreement to the statements above. </t>
    </r>
  </si>
  <si>
    <t xml:space="preserve">Coach/Gym Owner Name: </t>
  </si>
  <si>
    <t>The signer above is a representative of the program and all participants at the time of signing.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</si>
</sst>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quot;$&quot;* #,##0_-;_-&quot;$&quot;* &quot;-&quot;_-;_-@_-"/>
    <numFmt numFmtId="165" formatCode="_-&quot;$&quot;* #,##0.00_-;\-&quot;$&quot;* #,##0.00_-;_-&quot;$&quot;* &quot;-&quot;??_-;_-@_-"/>
    <numFmt numFmtId="166" formatCode="m/d/yy"/>
    <numFmt numFmtId="167" formatCode="[&lt;=9999999]###\-####;###\-###\-####"/>
    <numFmt numFmtId="168" formatCode="0.000%"/>
    <numFmt numFmtId="169" formatCode="[$-1009]mmmm\ d\,\ yyyy;@"/>
  </numFmts>
  <fonts count="74">
    <font>
      <sz val="11"/>
      <color theme="1"/>
      <name val="Calibri"/>
      <family val="2"/>
      <scheme val="minor"/>
    </font>
    <font>
      <sz val="11"/>
      <color indexed="8"/>
      <name val="Calibri"/>
      <family val="2"/>
    </font>
    <font>
      <b/>
      <sz val="11"/>
      <color indexed="8"/>
      <name val="Calibri"/>
      <family val="2"/>
    </font>
    <font>
      <sz val="9"/>
      <color indexed="8"/>
      <name val="Calibri"/>
      <family val="2"/>
    </font>
    <font>
      <b/>
      <sz val="14"/>
      <color indexed="8"/>
      <name val="Calibri"/>
      <family val="2"/>
    </font>
    <font>
      <sz val="8"/>
      <color indexed="8"/>
      <name val="Arial"/>
      <family val="2"/>
    </font>
    <font>
      <b/>
      <i/>
      <sz val="8"/>
      <color indexed="8"/>
      <name val="Arial"/>
      <family val="2"/>
    </font>
    <font>
      <sz val="8"/>
      <color indexed="8"/>
      <name val="Calibri"/>
      <family val="2"/>
    </font>
    <font>
      <b/>
      <sz val="9"/>
      <color indexed="8"/>
      <name val="Calibri"/>
      <family val="2"/>
    </font>
    <font>
      <b/>
      <sz val="8"/>
      <color indexed="8"/>
      <name val="Calibri"/>
      <family val="2"/>
    </font>
    <font>
      <sz val="9"/>
      <color indexed="8"/>
      <name val="Arial"/>
      <family val="2"/>
    </font>
    <font>
      <b/>
      <sz val="16"/>
      <color indexed="8"/>
      <name val="Calibri"/>
      <family val="2"/>
    </font>
    <font>
      <sz val="8"/>
      <color indexed="63"/>
      <name val="Arial"/>
      <family val="2"/>
    </font>
    <font>
      <sz val="7"/>
      <name val="Arial"/>
      <family val="2"/>
    </font>
    <font>
      <b/>
      <sz val="12"/>
      <color indexed="8"/>
      <name val="Calibri"/>
      <family val="2"/>
    </font>
    <font>
      <b/>
      <sz val="10"/>
      <color indexed="8"/>
      <name val="Calibri"/>
      <family val="2"/>
    </font>
    <font>
      <b/>
      <u/>
      <sz val="12"/>
      <color indexed="8"/>
      <name val="Arial"/>
      <family val="2"/>
    </font>
    <font>
      <sz val="10"/>
      <color indexed="8"/>
      <name val="Calibri"/>
      <family val="2"/>
    </font>
    <font>
      <b/>
      <u/>
      <sz val="11"/>
      <color indexed="8"/>
      <name val="Calibri"/>
      <family val="2"/>
    </font>
    <font>
      <b/>
      <i/>
      <sz val="11"/>
      <color indexed="8"/>
      <name val="Calibri"/>
      <family val="2"/>
    </font>
    <font>
      <b/>
      <sz val="12"/>
      <color indexed="8"/>
      <name val="Arial"/>
      <family val="2"/>
    </font>
    <font>
      <b/>
      <u/>
      <sz val="12"/>
      <color indexed="8"/>
      <name val="Arial"/>
      <family val="2"/>
    </font>
    <font>
      <sz val="16"/>
      <color indexed="8"/>
      <name val="Calibri"/>
      <family val="2"/>
    </font>
    <font>
      <b/>
      <sz val="9"/>
      <color indexed="8"/>
      <name val="Arial"/>
      <family val="2"/>
    </font>
    <font>
      <b/>
      <sz val="18"/>
      <color indexed="8"/>
      <name val="Calibri"/>
      <family val="2"/>
    </font>
    <font>
      <b/>
      <sz val="10"/>
      <name val="Calibri"/>
      <family val="2"/>
    </font>
    <font>
      <sz val="8"/>
      <color indexed="8"/>
      <name val="Calibri"/>
      <family val="2"/>
    </font>
    <font>
      <b/>
      <sz val="14"/>
      <color indexed="9"/>
      <name val="Calibri"/>
      <family val="2"/>
    </font>
    <font>
      <b/>
      <sz val="12"/>
      <color indexed="9"/>
      <name val="Calibri"/>
      <family val="2"/>
    </font>
    <font>
      <b/>
      <sz val="18"/>
      <color indexed="60"/>
      <name val="Calibri"/>
      <family val="2"/>
    </font>
    <font>
      <sz val="11"/>
      <color indexed="60"/>
      <name val="Calibri"/>
      <family val="2"/>
    </font>
    <font>
      <b/>
      <sz val="16"/>
      <color indexed="60"/>
      <name val="Calibri"/>
      <family val="2"/>
    </font>
    <font>
      <b/>
      <sz val="14"/>
      <name val="Calibri"/>
      <family val="2"/>
    </font>
    <font>
      <b/>
      <sz val="16"/>
      <color indexed="9"/>
      <name val="Calibri"/>
      <family val="2"/>
    </font>
    <font>
      <sz val="14"/>
      <color indexed="8"/>
      <name val="Calibri"/>
      <family val="2"/>
    </font>
    <font>
      <sz val="14"/>
      <color theme="1"/>
      <name val="Calibri"/>
      <family val="2"/>
      <scheme val="minor"/>
    </font>
    <font>
      <b/>
      <sz val="14"/>
      <color theme="1"/>
      <name val="Calibri"/>
      <family val="2"/>
      <scheme val="minor"/>
    </font>
    <font>
      <sz val="12"/>
      <color theme="1"/>
      <name val="Calibri"/>
      <family val="2"/>
      <scheme val="minor"/>
    </font>
    <font>
      <sz val="11"/>
      <color rgb="FF000000"/>
      <name val="Calibri"/>
      <family val="2"/>
      <scheme val="minor"/>
    </font>
    <font>
      <b/>
      <sz val="14"/>
      <color rgb="FFFFFFFF"/>
      <name val="Calibri"/>
      <family val="2"/>
      <scheme val="minor"/>
    </font>
    <font>
      <b/>
      <sz val="8"/>
      <color rgb="FFFFFFFF"/>
      <name val="Calibri"/>
      <family val="2"/>
      <scheme val="minor"/>
    </font>
    <font>
      <sz val="12"/>
      <color rgb="FF000000"/>
      <name val="Calibri"/>
      <family val="2"/>
      <scheme val="minor"/>
    </font>
    <font>
      <sz val="9"/>
      <color indexed="8"/>
      <name val="Arial Narrow"/>
      <family val="2"/>
    </font>
    <font>
      <sz val="9"/>
      <color theme="1"/>
      <name val="Arial Narrow"/>
      <family val="2"/>
    </font>
    <font>
      <sz val="9"/>
      <color rgb="FF000000"/>
      <name val="Arial Narrow"/>
      <family val="2"/>
    </font>
    <font>
      <b/>
      <sz val="9"/>
      <color rgb="FF000000"/>
      <name val="Arial Narrow"/>
      <family val="2"/>
    </font>
    <font>
      <b/>
      <sz val="9"/>
      <color theme="1"/>
      <name val="Arial Narrow"/>
      <family val="2"/>
    </font>
    <font>
      <b/>
      <u/>
      <sz val="14"/>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1.65"/>
      <color rgb="FF008A12"/>
      <name val="Tahoma"/>
      <family val="2"/>
    </font>
    <font>
      <sz val="10"/>
      <color rgb="FF000000"/>
      <name val="Calibri"/>
      <family val="2"/>
      <scheme val="minor"/>
    </font>
    <font>
      <b/>
      <sz val="11"/>
      <color theme="1"/>
      <name val="Calibri"/>
      <family val="2"/>
      <scheme val="minor"/>
    </font>
    <font>
      <sz val="11"/>
      <color rgb="FF222222"/>
      <name val="Calibri"/>
      <family val="2"/>
      <scheme val="minor"/>
    </font>
    <font>
      <b/>
      <sz val="11"/>
      <color indexed="8"/>
      <name val="Calibri (Body)"/>
    </font>
    <font>
      <sz val="11"/>
      <color theme="1"/>
      <name val="Calibri (Body)"/>
    </font>
    <font>
      <sz val="9"/>
      <name val="Arial"/>
      <family val="2"/>
    </font>
    <font>
      <b/>
      <sz val="12"/>
      <color theme="1"/>
      <name val="Calibri"/>
      <family val="2"/>
    </font>
    <font>
      <sz val="8"/>
      <color theme="1"/>
      <name val="Calibri"/>
      <family val="2"/>
      <scheme val="minor"/>
    </font>
    <font>
      <sz val="8"/>
      <color theme="1"/>
      <name val="Calibri (Body)"/>
    </font>
    <font>
      <sz val="8"/>
      <color indexed="8"/>
      <name val="Calibri (Body)"/>
    </font>
    <font>
      <b/>
      <sz val="14"/>
      <color indexed="8"/>
      <name val="Calibri"/>
      <family val="2"/>
      <scheme val="minor"/>
    </font>
    <font>
      <b/>
      <i/>
      <sz val="11"/>
      <color theme="1"/>
      <name val="Calibri"/>
      <family val="2"/>
      <scheme val="minor"/>
    </font>
    <font>
      <b/>
      <sz val="10"/>
      <color indexed="9"/>
      <name val="Calibri"/>
      <family val="2"/>
    </font>
    <font>
      <sz val="10"/>
      <name val="Calibri"/>
      <family val="2"/>
      <scheme val="minor"/>
    </font>
    <font>
      <b/>
      <sz val="10"/>
      <name val="Calibri (Body)"/>
    </font>
    <font>
      <sz val="10"/>
      <name val="Calibri (Body)"/>
    </font>
    <font>
      <b/>
      <i/>
      <sz val="28"/>
      <color theme="1"/>
      <name val="Bradley Hand Bold"/>
    </font>
    <font>
      <b/>
      <sz val="10"/>
      <color indexed="8"/>
      <name val="Calibri (Body)_x0000_"/>
    </font>
    <font>
      <sz val="10"/>
      <color theme="1"/>
      <name val="Calibri (Body)_x0000_"/>
    </font>
    <font>
      <b/>
      <sz val="10"/>
      <color rgb="FF000000"/>
      <name val="Calibri"/>
      <family val="2"/>
    </font>
    <font>
      <b/>
      <sz val="12"/>
      <color indexed="8"/>
      <name val="Calibri (Body)_x0000_"/>
    </font>
    <font>
      <sz val="12"/>
      <color theme="1"/>
      <name val="Calibri (Body)_x0000_"/>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808080"/>
        <bgColor rgb="FF000000"/>
      </patternFill>
    </fill>
    <fill>
      <patternFill patternType="solid">
        <fgColor theme="0" tint="-0.14996795556505021"/>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C000"/>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auto="1"/>
      </right>
      <top style="thin">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89">
    <xf numFmtId="0" fontId="0" fillId="0" borderId="0" xfId="0"/>
    <xf numFmtId="0" fontId="0" fillId="0" borderId="0" xfId="0" applyBorder="1" applyAlignment="1">
      <alignment horizontal="center"/>
    </xf>
    <xf numFmtId="164" fontId="0" fillId="0" borderId="1" xfId="0" applyNumberFormat="1" applyBorder="1"/>
    <xf numFmtId="164" fontId="0" fillId="0" borderId="0" xfId="0" applyNumberFormat="1" applyBorder="1"/>
    <xf numFmtId="165" fontId="0" fillId="0" borderId="1" xfId="0" applyNumberFormat="1" applyBorder="1"/>
    <xf numFmtId="0" fontId="12" fillId="0" borderId="0" xfId="0" applyFont="1"/>
    <xf numFmtId="0" fontId="13" fillId="0" borderId="0" xfId="0" applyFont="1" applyAlignment="1">
      <alignment horizontal="left"/>
    </xf>
    <xf numFmtId="0" fontId="11" fillId="0" borderId="0" xfId="0" applyFont="1" applyAlignment="1">
      <alignment horizontal="right"/>
    </xf>
    <xf numFmtId="0" fontId="2" fillId="0" borderId="0" xfId="0" applyFont="1"/>
    <xf numFmtId="0" fontId="19" fillId="0" borderId="0" xfId="0" applyFont="1"/>
    <xf numFmtId="0" fontId="21" fillId="0" borderId="0" xfId="0" applyFont="1"/>
    <xf numFmtId="0" fontId="20" fillId="0" borderId="0" xfId="0" applyFont="1"/>
    <xf numFmtId="0" fontId="0" fillId="0" borderId="0" xfId="0" applyBorder="1"/>
    <xf numFmtId="0" fontId="8" fillId="0" borderId="0" xfId="0" applyFont="1" applyBorder="1" applyAlignment="1">
      <alignment horizontal="center"/>
    </xf>
    <xf numFmtId="0" fontId="2" fillId="0" borderId="0" xfId="0" applyFont="1" applyBorder="1" applyAlignment="1">
      <alignment horizontal="right"/>
    </xf>
    <xf numFmtId="0" fontId="15" fillId="0" borderId="0" xfId="0" applyFont="1" applyBorder="1" applyAlignment="1">
      <alignment horizontal="left"/>
    </xf>
    <xf numFmtId="0" fontId="0" fillId="3" borderId="0" xfId="0" applyFill="1" applyBorder="1"/>
    <xf numFmtId="0" fontId="2" fillId="0" borderId="0" xfId="0" applyFont="1" applyBorder="1" applyAlignment="1">
      <alignment horizontal="left"/>
    </xf>
    <xf numFmtId="0" fontId="17" fillId="0" borderId="0" xfId="0" applyFont="1" applyBorder="1" applyAlignment="1">
      <alignment horizontal="center"/>
    </xf>
    <xf numFmtId="0" fontId="18" fillId="0" borderId="0" xfId="0" applyFont="1" applyBorder="1" applyAlignment="1">
      <alignment horizontal="left"/>
    </xf>
    <xf numFmtId="0" fontId="10" fillId="0" borderId="0" xfId="0" applyFont="1" applyBorder="1" applyAlignment="1">
      <alignment horizontal="left"/>
    </xf>
    <xf numFmtId="0" fontId="5" fillId="0" borderId="0" xfId="0" applyFont="1" applyBorder="1" applyAlignment="1">
      <alignment horizontal="left"/>
    </xf>
    <xf numFmtId="0" fontId="4" fillId="0" borderId="0" xfId="0" applyFont="1" applyBorder="1" applyAlignment="1">
      <alignment horizontal="right"/>
    </xf>
    <xf numFmtId="165" fontId="0" fillId="0" borderId="0" xfId="0" applyNumberFormat="1" applyBorder="1"/>
    <xf numFmtId="0" fontId="0" fillId="0" borderId="2" xfId="0" applyBorder="1"/>
    <xf numFmtId="0" fontId="0" fillId="0" borderId="3" xfId="0" applyBorder="1"/>
    <xf numFmtId="0" fontId="14" fillId="0" borderId="0" xfId="0" applyFont="1" applyBorder="1" applyAlignment="1">
      <alignment horizontal="right"/>
    </xf>
    <xf numFmtId="0" fontId="0" fillId="0" borderId="4" xfId="0" applyBorder="1"/>
    <xf numFmtId="0" fontId="0" fillId="0" borderId="5" xfId="0" applyBorder="1"/>
    <xf numFmtId="0" fontId="18" fillId="0" borderId="4" xfId="0" applyFont="1" applyBorder="1" applyAlignment="1">
      <alignment horizontal="left"/>
    </xf>
    <xf numFmtId="0" fontId="6" fillId="0" borderId="4" xfId="0" applyFont="1" applyBorder="1" applyAlignment="1">
      <alignment horizontal="left"/>
    </xf>
    <xf numFmtId="0" fontId="10" fillId="0" borderId="4" xfId="0" applyFont="1" applyBorder="1" applyAlignment="1">
      <alignment horizontal="left"/>
    </xf>
    <xf numFmtId="0" fontId="5" fillId="0" borderId="4" xfId="0" applyFont="1" applyBorder="1" applyAlignment="1">
      <alignment horizontal="left"/>
    </xf>
    <xf numFmtId="0" fontId="0" fillId="0" borderId="6" xfId="0" applyBorder="1"/>
    <xf numFmtId="0" fontId="22" fillId="0" borderId="3" xfId="0" applyFont="1" applyBorder="1"/>
    <xf numFmtId="0" fontId="24" fillId="0" borderId="0" xfId="0" applyFont="1" applyAlignment="1">
      <alignment horizontal="right"/>
    </xf>
    <xf numFmtId="0" fontId="23" fillId="0" borderId="0" xfId="0" applyFont="1" applyBorder="1" applyAlignment="1"/>
    <xf numFmtId="0" fontId="5" fillId="0" borderId="2" xfId="0" applyFont="1" applyBorder="1" applyAlignment="1">
      <alignment horizontal="right"/>
    </xf>
    <xf numFmtId="166" fontId="5" fillId="0" borderId="6" xfId="0" applyNumberFormat="1" applyFont="1" applyBorder="1" applyAlignment="1">
      <alignment horizontal="right"/>
    </xf>
    <xf numFmtId="0" fontId="10" fillId="0" borderId="0" xfId="0" applyFont="1" applyBorder="1" applyAlignment="1">
      <alignment horizontal="right"/>
    </xf>
    <xf numFmtId="0" fontId="4" fillId="0" borderId="0" xfId="0" applyFont="1" applyAlignment="1">
      <alignment horizontal="right"/>
    </xf>
    <xf numFmtId="0" fontId="15" fillId="0" borderId="0" xfId="0" applyFont="1" applyBorder="1" applyAlignment="1">
      <alignment horizontal="right"/>
    </xf>
    <xf numFmtId="0" fontId="2" fillId="0" borderId="0" xfId="0" applyFont="1" applyBorder="1" applyAlignment="1"/>
    <xf numFmtId="0" fontId="13" fillId="0" borderId="0" xfId="0" applyFont="1" applyBorder="1" applyAlignment="1">
      <alignment horizontal="left"/>
    </xf>
    <xf numFmtId="0" fontId="10" fillId="0" borderId="4" xfId="0" applyFont="1" applyBorder="1" applyAlignment="1"/>
    <xf numFmtId="0" fontId="10" fillId="0" borderId="0" xfId="0" applyFont="1" applyBorder="1" applyAlignment="1"/>
    <xf numFmtId="0" fontId="10" fillId="0" borderId="5" xfId="0" applyFont="1" applyBorder="1" applyAlignment="1"/>
    <xf numFmtId="0" fontId="23" fillId="0" borderId="4" xfId="0" applyFont="1" applyBorder="1" applyAlignment="1"/>
    <xf numFmtId="0" fontId="23" fillId="0" borderId="5" xfId="0" applyFont="1" applyBorder="1" applyAlignment="1"/>
    <xf numFmtId="0" fontId="15" fillId="0" borderId="2" xfId="0" applyFont="1" applyBorder="1" applyAlignment="1">
      <alignment horizontal="center"/>
    </xf>
    <xf numFmtId="0" fontId="25" fillId="3" borderId="12" xfId="0" applyFont="1" applyFill="1" applyBorder="1" applyAlignment="1"/>
    <xf numFmtId="0" fontId="15" fillId="0" borderId="4" xfId="0" applyFont="1" applyBorder="1" applyAlignment="1">
      <alignment horizontal="left"/>
    </xf>
    <xf numFmtId="0" fontId="29" fillId="0" borderId="0" xfId="0" applyFont="1" applyAlignment="1">
      <alignment horizontal="left"/>
    </xf>
    <xf numFmtId="0" fontId="30" fillId="0" borderId="0" xfId="0" applyFont="1"/>
    <xf numFmtId="0" fontId="31" fillId="0" borderId="0" xfId="0" applyFont="1" applyAlignment="1">
      <alignment horizontal="right"/>
    </xf>
    <xf numFmtId="165" fontId="0" fillId="3" borderId="1" xfId="0" applyNumberFormat="1" applyFill="1" applyBorder="1"/>
    <xf numFmtId="0" fontId="8" fillId="0" borderId="0" xfId="0" applyFont="1" applyBorder="1" applyAlignment="1">
      <alignment horizontal="right"/>
    </xf>
    <xf numFmtId="0" fontId="14" fillId="0" borderId="0" xfId="0" applyFont="1" applyFill="1" applyBorder="1" applyAlignment="1">
      <alignment horizontal="right" vertical="center"/>
    </xf>
    <xf numFmtId="0" fontId="32" fillId="3" borderId="0" xfId="0" applyFont="1" applyFill="1" applyBorder="1" applyAlignment="1">
      <alignment horizontal="center" vertical="center"/>
    </xf>
    <xf numFmtId="0" fontId="0" fillId="0" borderId="0" xfId="0" applyFont="1" applyBorder="1" applyAlignment="1">
      <alignment horizontal="center"/>
    </xf>
    <xf numFmtId="0" fontId="37" fillId="0" borderId="0" xfId="0" applyFont="1" applyAlignment="1">
      <alignment vertical="center"/>
    </xf>
    <xf numFmtId="0" fontId="14" fillId="5" borderId="13" xfId="0" applyFont="1" applyFill="1" applyBorder="1" applyAlignment="1">
      <alignment horizontal="center" vertical="center"/>
    </xf>
    <xf numFmtId="0" fontId="36" fillId="0" borderId="0" xfId="0" applyFont="1" applyBorder="1" applyAlignment="1">
      <alignment horizontal="center" vertical="center"/>
    </xf>
    <xf numFmtId="0" fontId="0" fillId="0" borderId="0" xfId="0" applyFill="1" applyBorder="1" applyAlignment="1">
      <alignment vertical="center"/>
    </xf>
    <xf numFmtId="0" fontId="38" fillId="0" borderId="0" xfId="0" applyFont="1"/>
    <xf numFmtId="0" fontId="41" fillId="0" borderId="0" xfId="0" applyFont="1" applyAlignment="1">
      <alignment vertical="center"/>
    </xf>
    <xf numFmtId="0" fontId="36" fillId="0" borderId="4" xfId="0" applyFont="1" applyBorder="1" applyAlignment="1">
      <alignment horizontal="center" vertical="center"/>
    </xf>
    <xf numFmtId="0" fontId="0" fillId="0" borderId="21" xfId="0" applyBorder="1"/>
    <xf numFmtId="0" fontId="0" fillId="0" borderId="12" xfId="0" applyBorder="1"/>
    <xf numFmtId="0" fontId="2" fillId="3" borderId="4" xfId="0" applyFont="1" applyFill="1" applyBorder="1" applyAlignment="1">
      <alignment horizontal="left" vertical="center"/>
    </xf>
    <xf numFmtId="0" fontId="0" fillId="0" borderId="0" xfId="0" applyBorder="1" applyAlignment="1">
      <alignment vertical="center"/>
    </xf>
    <xf numFmtId="0" fontId="34" fillId="0" borderId="5" xfId="0" applyFont="1" applyBorder="1" applyAlignment="1">
      <alignment horizontal="center" vertical="top" wrapText="1"/>
    </xf>
    <xf numFmtId="0" fontId="36" fillId="0" borderId="0" xfId="0" applyFont="1" applyBorder="1" applyAlignment="1">
      <alignment horizontal="right"/>
    </xf>
    <xf numFmtId="0" fontId="7" fillId="0" borderId="11" xfId="0" applyFont="1" applyBorder="1" applyAlignment="1">
      <alignment vertical="center"/>
    </xf>
    <xf numFmtId="0" fontId="0" fillId="0" borderId="28" xfId="0" applyBorder="1"/>
    <xf numFmtId="0" fontId="0" fillId="0" borderId="0" xfId="0" applyBorder="1" applyAlignment="1">
      <alignment wrapText="1"/>
    </xf>
    <xf numFmtId="0" fontId="0" fillId="0" borderId="4" xfId="0" applyBorder="1" applyAlignment="1">
      <alignment wrapText="1"/>
    </xf>
    <xf numFmtId="0" fontId="4" fillId="0" borderId="4" xfId="0" applyFont="1" applyBorder="1" applyAlignment="1">
      <alignment horizontal="center"/>
    </xf>
    <xf numFmtId="0" fontId="0" fillId="0" borderId="6" xfId="0" applyBorder="1" applyAlignment="1"/>
    <xf numFmtId="0" fontId="0" fillId="0" borderId="21" xfId="0" applyBorder="1" applyAlignment="1"/>
    <xf numFmtId="0" fontId="47" fillId="0" borderId="4" xfId="0" applyFont="1" applyFill="1" applyBorder="1" applyAlignment="1">
      <alignment horizontal="left" vertical="top" indent="1"/>
    </xf>
    <xf numFmtId="0" fontId="3" fillId="0" borderId="4" xfId="0" applyFont="1" applyBorder="1" applyAlignment="1">
      <alignment horizontal="left"/>
    </xf>
    <xf numFmtId="0" fontId="3" fillId="0" borderId="0" xfId="0" applyFont="1" applyBorder="1" applyAlignment="1">
      <alignment horizontal="left"/>
    </xf>
    <xf numFmtId="0" fontId="17" fillId="0" borderId="0" xfId="0" applyFont="1" applyBorder="1" applyAlignment="1">
      <alignment horizontal="left"/>
    </xf>
    <xf numFmtId="0" fontId="51" fillId="0" borderId="0" xfId="0" applyFont="1"/>
    <xf numFmtId="0" fontId="52" fillId="0" borderId="0" xfId="0" applyFont="1"/>
    <xf numFmtId="0" fontId="15" fillId="2" borderId="23" xfId="0" applyFont="1" applyFill="1" applyBorder="1" applyAlignment="1">
      <alignment horizontal="left"/>
    </xf>
    <xf numFmtId="0" fontId="15" fillId="2" borderId="24" xfId="0" applyFont="1" applyFill="1" applyBorder="1" applyAlignment="1">
      <alignment horizontal="left"/>
    </xf>
    <xf numFmtId="0" fontId="15" fillId="2" borderId="29" xfId="0" applyFont="1" applyFill="1" applyBorder="1" applyAlignment="1">
      <alignment horizontal="left"/>
    </xf>
    <xf numFmtId="0" fontId="0" fillId="0" borderId="0" xfId="0" applyFont="1"/>
    <xf numFmtId="0" fontId="54" fillId="0" borderId="0" xfId="0" applyFont="1"/>
    <xf numFmtId="0" fontId="15" fillId="2" borderId="1" xfId="0" applyFont="1" applyFill="1" applyBorder="1" applyAlignment="1">
      <alignment horizontal="left"/>
    </xf>
    <xf numFmtId="0" fontId="15" fillId="0" borderId="10" xfId="0" applyFont="1" applyFill="1" applyBorder="1" applyAlignment="1">
      <alignment horizontal="left" wrapText="1"/>
    </xf>
    <xf numFmtId="0" fontId="0" fillId="0" borderId="10" xfId="0" applyFill="1" applyBorder="1" applyAlignment="1">
      <alignment horizontal="center"/>
    </xf>
    <xf numFmtId="0" fontId="15" fillId="2" borderId="40" xfId="0" applyFont="1" applyFill="1" applyBorder="1" applyAlignment="1">
      <alignment horizontal="left"/>
    </xf>
    <xf numFmtId="0" fontId="15" fillId="2" borderId="41" xfId="0" applyFont="1" applyFill="1" applyBorder="1" applyAlignment="1">
      <alignment horizontal="left"/>
    </xf>
    <xf numFmtId="0" fontId="15" fillId="2" borderId="42" xfId="0" applyFont="1" applyFill="1" applyBorder="1" applyAlignment="1">
      <alignment horizontal="left"/>
    </xf>
    <xf numFmtId="0" fontId="0" fillId="0" borderId="0" xfId="0" applyFill="1"/>
    <xf numFmtId="0" fontId="49" fillId="0" borderId="0" xfId="0" applyFont="1" applyAlignment="1">
      <alignment horizontal="right"/>
    </xf>
    <xf numFmtId="0" fontId="2" fillId="0" borderId="4" xfId="0" applyFont="1" applyBorder="1" applyAlignment="1">
      <alignment horizontal="left" indent="1"/>
    </xf>
    <xf numFmtId="0" fontId="3" fillId="0" borderId="4" xfId="0" applyFont="1" applyBorder="1" applyAlignment="1">
      <alignment horizontal="left" indent="1"/>
    </xf>
    <xf numFmtId="0" fontId="3" fillId="0" borderId="0" xfId="0" applyFont="1" applyBorder="1" applyAlignment="1">
      <alignment horizontal="left" indent="1"/>
    </xf>
    <xf numFmtId="0" fontId="2" fillId="0" borderId="0" xfId="0" applyFont="1" applyBorder="1" applyAlignment="1">
      <alignment horizontal="left" indent="1"/>
    </xf>
    <xf numFmtId="0" fontId="0" fillId="0" borderId="0" xfId="0" applyBorder="1" applyAlignment="1">
      <alignment horizontal="left" indent="1"/>
    </xf>
    <xf numFmtId="0" fontId="4" fillId="0" borderId="0" xfId="0" applyFont="1" applyBorder="1" applyAlignment="1">
      <alignment horizontal="right" indent="1"/>
    </xf>
    <xf numFmtId="165" fontId="36" fillId="0" borderId="1" xfId="0" applyNumberFormat="1" applyFont="1" applyBorder="1"/>
    <xf numFmtId="0" fontId="5" fillId="0" borderId="4" xfId="0" applyFont="1" applyBorder="1" applyAlignment="1">
      <alignment horizontal="right"/>
    </xf>
    <xf numFmtId="166" fontId="5" fillId="0" borderId="0" xfId="0" applyNumberFormat="1" applyFont="1" applyBorder="1" applyAlignment="1">
      <alignment horizontal="right"/>
    </xf>
    <xf numFmtId="9" fontId="0" fillId="0" borderId="0" xfId="0" applyNumberFormat="1"/>
    <xf numFmtId="9" fontId="0" fillId="0" borderId="0" xfId="0" applyNumberFormat="1" applyAlignment="1">
      <alignment horizontal="left"/>
    </xf>
    <xf numFmtId="9" fontId="0" fillId="10" borderId="0" xfId="0" applyNumberFormat="1" applyFill="1" applyAlignment="1">
      <alignment horizontal="left"/>
    </xf>
    <xf numFmtId="9" fontId="0" fillId="6" borderId="0" xfId="0" applyNumberFormat="1" applyFill="1" applyAlignment="1">
      <alignment horizontal="left"/>
    </xf>
    <xf numFmtId="9" fontId="0" fillId="11" borderId="0" xfId="0" applyNumberFormat="1" applyFill="1" applyAlignment="1">
      <alignment horizontal="left"/>
    </xf>
    <xf numFmtId="168" fontId="0" fillId="0" borderId="0" xfId="0" applyNumberFormat="1" applyAlignment="1">
      <alignment horizontal="left"/>
    </xf>
    <xf numFmtId="0" fontId="7" fillId="0" borderId="1" xfId="0" applyFont="1" applyBorder="1" applyAlignment="1">
      <alignment vertical="center"/>
    </xf>
    <xf numFmtId="0" fontId="59" fillId="0" borderId="1" xfId="0" applyFont="1" applyBorder="1"/>
    <xf numFmtId="0" fontId="7" fillId="0" borderId="1" xfId="0" applyFont="1" applyFill="1" applyBorder="1" applyAlignment="1">
      <alignment vertical="center"/>
    </xf>
    <xf numFmtId="0" fontId="59" fillId="0" borderId="0" xfId="0" applyFont="1"/>
    <xf numFmtId="0" fontId="59" fillId="0" borderId="28" xfId="0" applyFont="1" applyFill="1" applyBorder="1"/>
    <xf numFmtId="0" fontId="59" fillId="0" borderId="1" xfId="0" applyFont="1" applyFill="1" applyBorder="1"/>
    <xf numFmtId="0" fontId="60" fillId="0" borderId="1" xfId="0" applyFont="1" applyBorder="1"/>
    <xf numFmtId="0" fontId="61" fillId="0" borderId="1" xfId="0" applyFont="1" applyBorder="1" applyAlignment="1">
      <alignment vertical="center"/>
    </xf>
    <xf numFmtId="0" fontId="0" fillId="11" borderId="0" xfId="0" applyFill="1"/>
    <xf numFmtId="0" fontId="0" fillId="0" borderId="10" xfId="0" applyBorder="1"/>
    <xf numFmtId="0" fontId="0" fillId="0" borderId="7" xfId="0" applyBorder="1"/>
    <xf numFmtId="0" fontId="61" fillId="0" borderId="1" xfId="0" applyFont="1" applyFill="1" applyBorder="1" applyAlignment="1">
      <alignment vertical="center"/>
    </xf>
    <xf numFmtId="0" fontId="53" fillId="0" borderId="0" xfId="0" applyFont="1"/>
    <xf numFmtId="0" fontId="63" fillId="0" borderId="1" xfId="0" applyFont="1" applyBorder="1"/>
    <xf numFmtId="0" fontId="26" fillId="0" borderId="11" xfId="0" applyFont="1" applyFill="1" applyBorder="1" applyAlignment="1">
      <alignment vertical="center"/>
    </xf>
    <xf numFmtId="0" fontId="7" fillId="0" borderId="11" xfId="0" applyFont="1" applyFill="1" applyBorder="1" applyAlignment="1">
      <alignment vertical="center"/>
    </xf>
    <xf numFmtId="168" fontId="0" fillId="3" borderId="0" xfId="0" applyNumberFormat="1" applyFill="1" applyBorder="1"/>
    <xf numFmtId="0" fontId="4" fillId="0" borderId="4" xfId="0" applyFont="1" applyBorder="1" applyAlignment="1">
      <alignment horizontal="center"/>
    </xf>
    <xf numFmtId="49" fontId="66" fillId="3" borderId="18" xfId="0" applyNumberFormat="1" applyFont="1" applyFill="1" applyBorder="1" applyAlignment="1">
      <alignment horizontal="left" vertical="center" indent="1"/>
    </xf>
    <xf numFmtId="0" fontId="0" fillId="0" borderId="6" xfId="0" applyBorder="1" applyAlignment="1"/>
    <xf numFmtId="0" fontId="17" fillId="0" borderId="4" xfId="0" applyFont="1" applyBorder="1" applyAlignment="1">
      <alignment horizontal="left" indent="1"/>
    </xf>
    <xf numFmtId="0" fontId="0" fillId="0" borderId="1" xfId="0" applyBorder="1" applyAlignment="1" applyProtection="1">
      <alignment horizontal="center"/>
      <protection locked="0"/>
    </xf>
    <xf numFmtId="49" fontId="49" fillId="0" borderId="18" xfId="0" applyNumberFormat="1" applyFont="1" applyBorder="1" applyAlignment="1" applyProtection="1">
      <alignment horizontal="left" vertical="center" indent="1"/>
      <protection locked="0"/>
    </xf>
    <xf numFmtId="0" fontId="36" fillId="0" borderId="7" xfId="0" applyFont="1" applyBorder="1" applyAlignment="1" applyProtection="1">
      <alignment horizontal="center" vertical="center"/>
      <protection locked="0"/>
    </xf>
    <xf numFmtId="0" fontId="17" fillId="0" borderId="4" xfId="0" applyFont="1" applyBorder="1" applyAlignment="1">
      <alignment horizontal="left"/>
    </xf>
    <xf numFmtId="0" fontId="17" fillId="0" borderId="4" xfId="0" applyFont="1" applyBorder="1"/>
    <xf numFmtId="0" fontId="17" fillId="0" borderId="0" xfId="0" applyFont="1" applyBorder="1"/>
    <xf numFmtId="0" fontId="14" fillId="0" borderId="0" xfId="0" applyFont="1" applyBorder="1" applyAlignment="1">
      <alignment horizontal="left" indent="1"/>
    </xf>
    <xf numFmtId="0" fontId="18" fillId="0" borderId="0" xfId="0" applyFont="1" applyBorder="1" applyAlignment="1">
      <alignment horizontal="left" indent="1"/>
    </xf>
    <xf numFmtId="0" fontId="3" fillId="0" borderId="0" xfId="0" applyFont="1"/>
    <xf numFmtId="0" fontId="3" fillId="0" borderId="0" xfId="0" applyFont="1" applyBorder="1"/>
    <xf numFmtId="0" fontId="68" fillId="0" borderId="10" xfId="0" applyFont="1" applyBorder="1" applyAlignment="1">
      <alignment horizontal="left" vertical="center"/>
    </xf>
    <xf numFmtId="0" fontId="69" fillId="5" borderId="23" xfId="0" applyFont="1" applyFill="1" applyBorder="1" applyAlignment="1">
      <alignment horizontal="left" vertical="center" indent="1"/>
    </xf>
    <xf numFmtId="0" fontId="69" fillId="5" borderId="19" xfId="0" applyFont="1" applyFill="1" applyBorder="1" applyAlignment="1">
      <alignment horizontal="left" vertical="center" indent="1"/>
    </xf>
    <xf numFmtId="0" fontId="14" fillId="5" borderId="23" xfId="0" applyFont="1" applyFill="1" applyBorder="1" applyAlignment="1">
      <alignment horizontal="left" vertical="center" indent="1"/>
    </xf>
    <xf numFmtId="0" fontId="50" fillId="0" borderId="0" xfId="0" applyFont="1" applyBorder="1" applyAlignment="1">
      <alignment horizontal="right"/>
    </xf>
    <xf numFmtId="49" fontId="64" fillId="4" borderId="4" xfId="0" applyNumberFormat="1" applyFont="1" applyFill="1" applyBorder="1" applyAlignment="1">
      <alignment horizontal="center" vertical="center" wrapText="1"/>
    </xf>
    <xf numFmtId="49" fontId="64" fillId="4" borderId="0" xfId="0" applyNumberFormat="1" applyFont="1" applyFill="1" applyBorder="1" applyAlignment="1">
      <alignment horizontal="center" vertical="center" wrapText="1"/>
    </xf>
    <xf numFmtId="49" fontId="64" fillId="4" borderId="5" xfId="0" applyNumberFormat="1" applyFont="1" applyFill="1" applyBorder="1" applyAlignment="1">
      <alignment horizontal="center" vertical="center" wrapText="1"/>
    </xf>
    <xf numFmtId="0" fontId="48" fillId="0" borderId="40" xfId="0" applyFont="1" applyBorder="1" applyAlignment="1" applyProtection="1">
      <alignment horizontal="center" wrapText="1"/>
      <protection locked="0"/>
    </xf>
    <xf numFmtId="0" fontId="48" fillId="0" borderId="41" xfId="0" applyFont="1" applyBorder="1" applyAlignment="1" applyProtection="1">
      <alignment horizontal="center" wrapText="1"/>
      <protection locked="0"/>
    </xf>
    <xf numFmtId="0" fontId="48" fillId="0" borderId="42" xfId="0" applyFont="1" applyBorder="1" applyAlignment="1" applyProtection="1">
      <alignment horizontal="center" wrapText="1"/>
      <protection locked="0"/>
    </xf>
    <xf numFmtId="0" fontId="50" fillId="9" borderId="7" xfId="0" applyFont="1" applyFill="1" applyBorder="1" applyAlignment="1">
      <alignment horizontal="center" wrapText="1"/>
    </xf>
    <xf numFmtId="0" fontId="50" fillId="9" borderId="10" xfId="0" applyFont="1" applyFill="1" applyBorder="1" applyAlignment="1">
      <alignment wrapText="1"/>
    </xf>
    <xf numFmtId="0" fontId="50" fillId="9" borderId="8" xfId="0" applyFont="1" applyFill="1" applyBorder="1" applyAlignment="1">
      <alignment wrapText="1"/>
    </xf>
    <xf numFmtId="0" fontId="55" fillId="8" borderId="20" xfId="0" applyFont="1" applyFill="1" applyBorder="1" applyAlignment="1">
      <alignment horizontal="center"/>
    </xf>
    <xf numFmtId="0" fontId="56" fillId="8" borderId="21" xfId="0" applyFont="1" applyFill="1" applyBorder="1" applyAlignment="1">
      <alignment horizontal="center"/>
    </xf>
    <xf numFmtId="0" fontId="56" fillId="8" borderId="12" xfId="0" applyFont="1" applyFill="1" applyBorder="1" applyAlignment="1">
      <alignment horizontal="center"/>
    </xf>
    <xf numFmtId="0" fontId="15" fillId="2" borderId="15" xfId="0" applyFont="1" applyFill="1" applyBorder="1" applyAlignment="1">
      <alignment horizontal="left"/>
    </xf>
    <xf numFmtId="0" fontId="15" fillId="2" borderId="13" xfId="0" applyFont="1" applyFill="1" applyBorder="1" applyAlignment="1">
      <alignment horizontal="left"/>
    </xf>
    <xf numFmtId="0" fontId="15" fillId="2" borderId="18" xfId="0" applyFont="1" applyFill="1" applyBorder="1" applyAlignment="1">
      <alignment horizontal="left"/>
    </xf>
    <xf numFmtId="0" fontId="48" fillId="0" borderId="23" xfId="0" applyFont="1" applyBorder="1" applyAlignment="1" applyProtection="1">
      <alignment horizontal="center" wrapText="1"/>
      <protection locked="0"/>
    </xf>
    <xf numFmtId="0" fontId="48" fillId="0" borderId="24" xfId="0" applyFont="1" applyBorder="1" applyAlignment="1" applyProtection="1">
      <alignment horizontal="center" wrapText="1"/>
      <protection locked="0"/>
    </xf>
    <xf numFmtId="0" fontId="48" fillId="0" borderId="25" xfId="0" applyFont="1" applyBorder="1" applyAlignment="1" applyProtection="1">
      <alignment horizontal="center" wrapText="1"/>
      <protection locked="0"/>
    </xf>
    <xf numFmtId="0" fontId="50" fillId="9" borderId="20" xfId="0" applyFont="1" applyFill="1" applyBorder="1" applyAlignment="1">
      <alignment horizontal="left" wrapText="1"/>
    </xf>
    <xf numFmtId="0" fontId="50" fillId="9" borderId="12" xfId="0" applyFont="1" applyFill="1" applyBorder="1" applyAlignment="1">
      <alignment horizontal="left" wrapText="1"/>
    </xf>
    <xf numFmtId="0" fontId="48" fillId="0" borderId="29" xfId="0" applyFont="1" applyBorder="1" applyAlignment="1" applyProtection="1">
      <alignment horizontal="center" wrapText="1"/>
      <protection locked="0"/>
    </xf>
    <xf numFmtId="0" fontId="28" fillId="4" borderId="7" xfId="0" applyFont="1" applyFill="1" applyBorder="1" applyAlignment="1">
      <alignment horizontal="center"/>
    </xf>
    <xf numFmtId="0" fontId="28" fillId="4" borderId="10" xfId="0" applyFont="1" applyFill="1" applyBorder="1" applyAlignment="1">
      <alignment horizontal="center"/>
    </xf>
    <xf numFmtId="0" fontId="28" fillId="4" borderId="8" xfId="0" applyFont="1" applyFill="1" applyBorder="1" applyAlignment="1">
      <alignment horizontal="center"/>
    </xf>
    <xf numFmtId="169" fontId="2" fillId="0" borderId="0" xfId="0" applyNumberFormat="1" applyFont="1" applyAlignment="1">
      <alignment horizontal="right"/>
    </xf>
    <xf numFmtId="169" fontId="1" fillId="0" borderId="0" xfId="0" applyNumberFormat="1" applyFont="1" applyAlignment="1">
      <alignment horizontal="right"/>
    </xf>
    <xf numFmtId="0" fontId="36" fillId="0" borderId="32" xfId="0" applyFont="1" applyBorder="1" applyAlignment="1" applyProtection="1">
      <alignment horizontal="center"/>
      <protection locked="0"/>
    </xf>
    <xf numFmtId="0" fontId="36" fillId="0" borderId="33" xfId="0" applyFont="1" applyBorder="1" applyAlignment="1" applyProtection="1">
      <alignment horizontal="center"/>
      <protection locked="0"/>
    </xf>
    <xf numFmtId="0" fontId="36" fillId="0" borderId="34" xfId="0" applyFont="1" applyBorder="1" applyAlignment="1" applyProtection="1">
      <alignment horizontal="center"/>
      <protection locked="0"/>
    </xf>
    <xf numFmtId="0" fontId="36" fillId="0" borderId="15" xfId="0" applyFont="1" applyBorder="1" applyAlignment="1" applyProtection="1">
      <alignment horizontal="center"/>
      <protection locked="0"/>
    </xf>
    <xf numFmtId="0" fontId="36" fillId="0" borderId="13" xfId="0" applyFont="1" applyBorder="1" applyAlignment="1" applyProtection="1">
      <alignment horizontal="center"/>
      <protection locked="0"/>
    </xf>
    <xf numFmtId="0" fontId="36" fillId="0" borderId="18" xfId="0" applyFont="1" applyBorder="1" applyAlignment="1" applyProtection="1">
      <alignment horizontal="center"/>
      <protection locked="0"/>
    </xf>
    <xf numFmtId="0" fontId="27" fillId="4" borderId="20" xfId="0" applyFont="1" applyFill="1" applyBorder="1" applyAlignment="1">
      <alignment horizontal="center" vertical="center"/>
    </xf>
    <xf numFmtId="0" fontId="27" fillId="4" borderId="21" xfId="0" applyFont="1" applyFill="1" applyBorder="1" applyAlignment="1">
      <alignment horizontal="center" vertical="center"/>
    </xf>
    <xf numFmtId="0" fontId="27" fillId="4" borderId="12" xfId="0" applyFont="1" applyFill="1" applyBorder="1" applyAlignment="1">
      <alignment horizontal="center" vertical="center"/>
    </xf>
    <xf numFmtId="15" fontId="29" fillId="0" borderId="0" xfId="0" quotePrefix="1" applyNumberFormat="1" applyFont="1" applyAlignment="1">
      <alignment horizontal="left"/>
    </xf>
    <xf numFmtId="15" fontId="29" fillId="0" borderId="0" xfId="0" applyNumberFormat="1" applyFont="1" applyAlignment="1">
      <alignment horizontal="left"/>
    </xf>
    <xf numFmtId="0" fontId="15" fillId="2" borderId="9" xfId="0" applyFont="1" applyFill="1" applyBorder="1" applyAlignment="1">
      <alignment vertical="center" wrapText="1"/>
    </xf>
    <xf numFmtId="0" fontId="15" fillId="2" borderId="14" xfId="0" applyFont="1" applyFill="1" applyBorder="1" applyAlignment="1">
      <alignment vertical="center" wrapText="1"/>
    </xf>
    <xf numFmtId="0" fontId="15" fillId="2" borderId="22" xfId="0" applyFont="1" applyFill="1" applyBorder="1" applyAlignment="1">
      <alignment vertical="center" wrapText="1"/>
    </xf>
    <xf numFmtId="0" fontId="36" fillId="0" borderId="9" xfId="0" applyFont="1" applyBorder="1" applyAlignment="1" applyProtection="1">
      <alignment horizontal="center"/>
      <protection locked="0"/>
    </xf>
    <xf numFmtId="0" fontId="36" fillId="0" borderId="14" xfId="0" applyFont="1" applyBorder="1" applyAlignment="1" applyProtection="1">
      <alignment horizontal="center"/>
      <protection locked="0"/>
    </xf>
    <xf numFmtId="0" fontId="36" fillId="0" borderId="30" xfId="0" applyFont="1" applyBorder="1" applyAlignment="1" applyProtection="1">
      <alignment horizontal="center"/>
      <protection locked="0"/>
    </xf>
    <xf numFmtId="0" fontId="36" fillId="0" borderId="31" xfId="0" applyFont="1" applyBorder="1" applyAlignment="1" applyProtection="1">
      <alignment horizontal="center"/>
      <protection locked="0"/>
    </xf>
    <xf numFmtId="0" fontId="50" fillId="9" borderId="7" xfId="0" applyFont="1" applyFill="1" applyBorder="1" applyAlignment="1">
      <alignment horizontal="left" wrapText="1"/>
    </xf>
    <xf numFmtId="0" fontId="50" fillId="9" borderId="8" xfId="0" applyFont="1" applyFill="1" applyBorder="1" applyAlignment="1">
      <alignment horizontal="left" wrapText="1"/>
    </xf>
    <xf numFmtId="0" fontId="15" fillId="2" borderId="37" xfId="0" applyFont="1" applyFill="1" applyBorder="1" applyAlignment="1">
      <alignment horizontal="left" wrapText="1"/>
    </xf>
    <xf numFmtId="0" fontId="15" fillId="2" borderId="17" xfId="0" applyFont="1" applyFill="1" applyBorder="1" applyAlignment="1">
      <alignment horizontal="left" wrapText="1"/>
    </xf>
    <xf numFmtId="0" fontId="15" fillId="2" borderId="38" xfId="0" applyFont="1" applyFill="1" applyBorder="1" applyAlignment="1">
      <alignment horizontal="left" wrapText="1"/>
    </xf>
    <xf numFmtId="0" fontId="36" fillId="0" borderId="37" xfId="0" applyFont="1" applyBorder="1" applyAlignment="1" applyProtection="1">
      <alignment horizontal="center"/>
      <protection locked="0"/>
    </xf>
    <xf numFmtId="0" fontId="36" fillId="0" borderId="17" xfId="0" applyFont="1" applyBorder="1" applyAlignment="1" applyProtection="1">
      <alignment horizontal="center"/>
      <protection locked="0"/>
    </xf>
    <xf numFmtId="0" fontId="36" fillId="0" borderId="39" xfId="0" applyFont="1" applyBorder="1" applyAlignment="1" applyProtection="1">
      <alignment horizontal="center"/>
      <protection locked="0"/>
    </xf>
    <xf numFmtId="0" fontId="36" fillId="0" borderId="38" xfId="0" applyFont="1" applyBorder="1" applyAlignment="1" applyProtection="1">
      <alignment horizontal="center"/>
      <protection locked="0"/>
    </xf>
    <xf numFmtId="0" fontId="16" fillId="0" borderId="0" xfId="0" applyFont="1" applyAlignment="1">
      <alignment horizontal="center"/>
    </xf>
    <xf numFmtId="0" fontId="57" fillId="0" borderId="0" xfId="0" applyFont="1" applyAlignment="1">
      <alignment horizontal="center" vertical="top" wrapText="1"/>
    </xf>
    <xf numFmtId="0" fontId="57" fillId="0" borderId="0" xfId="0" applyFont="1" applyAlignment="1">
      <alignment horizontal="center" vertical="top"/>
    </xf>
    <xf numFmtId="0" fontId="15" fillId="0" borderId="0" xfId="0" applyFont="1" applyBorder="1" applyAlignment="1">
      <alignment horizontal="center"/>
    </xf>
    <xf numFmtId="49" fontId="64" fillId="4" borderId="4" xfId="0" applyNumberFormat="1" applyFont="1" applyFill="1" applyBorder="1" applyAlignment="1">
      <alignment horizontal="center" wrapText="1"/>
    </xf>
    <xf numFmtId="49" fontId="64" fillId="4" borderId="0" xfId="0" applyNumberFormat="1" applyFont="1" applyFill="1" applyBorder="1" applyAlignment="1">
      <alignment horizontal="center" wrapText="1"/>
    </xf>
    <xf numFmtId="49" fontId="64" fillId="4" borderId="5" xfId="0" applyNumberFormat="1" applyFont="1" applyFill="1" applyBorder="1" applyAlignment="1">
      <alignment horizontal="center" wrapText="1"/>
    </xf>
    <xf numFmtId="49" fontId="58" fillId="12" borderId="4" xfId="0" applyNumberFormat="1" applyFont="1" applyFill="1" applyBorder="1" applyAlignment="1">
      <alignment horizontal="center" vertical="center" wrapText="1"/>
    </xf>
    <xf numFmtId="0" fontId="0" fillId="12" borderId="0" xfId="0" applyFill="1" applyAlignment="1">
      <alignment horizontal="center" vertical="center" wrapText="1"/>
    </xf>
    <xf numFmtId="0" fontId="0" fillId="12" borderId="5" xfId="0" applyFill="1" applyBorder="1" applyAlignment="1">
      <alignment horizontal="center" vertical="center" wrapText="1"/>
    </xf>
    <xf numFmtId="0" fontId="2" fillId="0" borderId="4" xfId="0" applyFont="1" applyBorder="1" applyAlignment="1">
      <alignment horizontal="left" indent="1"/>
    </xf>
    <xf numFmtId="0" fontId="2" fillId="0" borderId="0" xfId="0" applyFont="1" applyBorder="1" applyAlignment="1">
      <alignment horizontal="left" indent="1"/>
    </xf>
    <xf numFmtId="0" fontId="55" fillId="8" borderId="4" xfId="0" applyFont="1" applyFill="1" applyBorder="1" applyAlignment="1">
      <alignment horizontal="center" wrapText="1"/>
    </xf>
    <xf numFmtId="0" fontId="56" fillId="8" borderId="0" xfId="0" applyFont="1" applyFill="1" applyBorder="1" applyAlignment="1">
      <alignment horizontal="center"/>
    </xf>
    <xf numFmtId="0" fontId="56" fillId="8" borderId="5" xfId="0" applyFont="1" applyFill="1" applyBorder="1" applyAlignment="1">
      <alignment horizontal="center"/>
    </xf>
    <xf numFmtId="0" fontId="55" fillId="8" borderId="4" xfId="0" applyFont="1" applyFill="1" applyBorder="1" applyAlignment="1">
      <alignment horizontal="center"/>
    </xf>
    <xf numFmtId="0" fontId="36" fillId="0" borderId="23" xfId="0" applyFont="1" applyBorder="1" applyAlignment="1" applyProtection="1">
      <alignment horizontal="center" wrapText="1"/>
      <protection locked="0"/>
    </xf>
    <xf numFmtId="0" fontId="36" fillId="0" borderId="24" xfId="0" applyFont="1" applyBorder="1" applyAlignment="1" applyProtection="1">
      <alignment horizontal="center" wrapText="1"/>
      <protection locked="0"/>
    </xf>
    <xf numFmtId="0" fontId="36" fillId="0" borderId="25" xfId="0" applyFont="1" applyBorder="1" applyAlignment="1" applyProtection="1">
      <alignment horizontal="center" wrapText="1"/>
      <protection locked="0"/>
    </xf>
    <xf numFmtId="0" fontId="53" fillId="0" borderId="24" xfId="0" applyFont="1" applyBorder="1" applyAlignment="1" applyProtection="1">
      <alignment horizontal="center" wrapText="1"/>
      <protection locked="0"/>
    </xf>
    <xf numFmtId="0" fontId="53" fillId="0" borderId="29" xfId="0" applyFont="1" applyBorder="1" applyAlignment="1" applyProtection="1">
      <alignment horizontal="center" wrapText="1"/>
      <protection locked="0"/>
    </xf>
    <xf numFmtId="0" fontId="0" fillId="0" borderId="8" xfId="0" applyBorder="1" applyAlignment="1">
      <alignment horizontal="left" wrapText="1"/>
    </xf>
    <xf numFmtId="0" fontId="15" fillId="0" borderId="4" xfId="0" applyFont="1" applyBorder="1" applyAlignment="1">
      <alignment horizontal="center"/>
    </xf>
    <xf numFmtId="0" fontId="15" fillId="0" borderId="5" xfId="0" applyFont="1" applyBorder="1" applyAlignment="1">
      <alignment horizontal="center"/>
    </xf>
    <xf numFmtId="0" fontId="17" fillId="0" borderId="4" xfId="0" applyFont="1" applyBorder="1" applyAlignment="1">
      <alignment horizontal="left" indent="1"/>
    </xf>
    <xf numFmtId="0" fontId="17" fillId="0" borderId="0" xfId="0" applyFont="1" applyBorder="1" applyAlignment="1">
      <alignment horizontal="left" indent="1"/>
    </xf>
    <xf numFmtId="0" fontId="62" fillId="0" borderId="16" xfId="0" applyFont="1" applyFill="1" applyBorder="1" applyAlignment="1" applyProtection="1">
      <alignment horizontal="center" vertical="center" wrapText="1"/>
      <protection locked="0"/>
    </xf>
    <xf numFmtId="0" fontId="35" fillId="0" borderId="24" xfId="0" applyFont="1" applyFill="1" applyBorder="1" applyAlignment="1" applyProtection="1">
      <alignment horizontal="center" vertical="center" wrapText="1"/>
      <protection locked="0"/>
    </xf>
    <xf numFmtId="0" fontId="35" fillId="0" borderId="19" xfId="0" applyFont="1" applyFill="1" applyBorder="1" applyAlignment="1" applyProtection="1">
      <alignment horizontal="center" vertical="center" wrapText="1"/>
      <protection locked="0"/>
    </xf>
    <xf numFmtId="0" fontId="48" fillId="0" borderId="34" xfId="0" applyFont="1" applyBorder="1" applyAlignment="1" applyProtection="1">
      <alignment horizontal="center" vertical="center"/>
      <protection locked="0"/>
    </xf>
    <xf numFmtId="0" fontId="48" fillId="0" borderId="36" xfId="0" applyFont="1" applyBorder="1" applyAlignment="1" applyProtection="1">
      <alignment horizontal="center" vertical="center"/>
      <protection locked="0"/>
    </xf>
    <xf numFmtId="0" fontId="48" fillId="0" borderId="35" xfId="0" applyFont="1" applyBorder="1" applyAlignment="1" applyProtection="1">
      <alignment horizontal="center" vertical="center"/>
      <protection locked="0"/>
    </xf>
    <xf numFmtId="0" fontId="43" fillId="0" borderId="4" xfId="0" applyFont="1" applyBorder="1" applyAlignment="1">
      <alignment horizontal="left" vertical="top" wrapText="1" indent="1"/>
    </xf>
    <xf numFmtId="0" fontId="0" fillId="0" borderId="0" xfId="0" applyAlignment="1">
      <alignment horizontal="left" vertical="top" wrapText="1" indent="1"/>
    </xf>
    <xf numFmtId="0" fontId="0" fillId="0" borderId="2" xfId="0" applyBorder="1" applyAlignment="1" applyProtection="1">
      <protection locked="0"/>
    </xf>
    <xf numFmtId="0" fontId="0" fillId="0" borderId="6" xfId="0" applyBorder="1" applyAlignment="1" applyProtection="1">
      <protection locked="0"/>
    </xf>
    <xf numFmtId="0" fontId="42" fillId="0" borderId="4" xfId="0" applyFont="1" applyBorder="1" applyAlignment="1">
      <alignment horizontal="left" vertical="top" wrapText="1" indent="1"/>
    </xf>
    <xf numFmtId="0" fontId="42" fillId="0" borderId="0" xfId="0" applyFont="1" applyBorder="1" applyAlignment="1">
      <alignment horizontal="left" vertical="top" wrapText="1" indent="1"/>
    </xf>
    <xf numFmtId="0" fontId="33" fillId="4" borderId="20" xfId="0" applyFont="1" applyFill="1" applyBorder="1" applyAlignment="1">
      <alignment horizontal="center" vertical="center"/>
    </xf>
    <xf numFmtId="0" fontId="33" fillId="4" borderId="21" xfId="0" applyFont="1" applyFill="1" applyBorder="1" applyAlignment="1">
      <alignment horizontal="center" vertical="center"/>
    </xf>
    <xf numFmtId="0" fontId="33" fillId="4" borderId="12" xfId="0" applyFont="1" applyFill="1" applyBorder="1" applyAlignment="1">
      <alignment horizontal="center" vertical="center"/>
    </xf>
    <xf numFmtId="0" fontId="39" fillId="7" borderId="26" xfId="0" applyFont="1" applyFill="1" applyBorder="1" applyAlignment="1">
      <alignment horizontal="center" vertical="center"/>
    </xf>
    <xf numFmtId="0" fontId="39" fillId="7" borderId="25" xfId="0" applyFont="1" applyFill="1" applyBorder="1" applyAlignment="1">
      <alignment horizontal="center" vertical="center"/>
    </xf>
    <xf numFmtId="0" fontId="39" fillId="7" borderId="27" xfId="0" applyFont="1" applyFill="1" applyBorder="1" applyAlignment="1">
      <alignment horizontal="center" vertical="center"/>
    </xf>
    <xf numFmtId="49" fontId="65" fillId="3" borderId="13" xfId="0" applyNumberFormat="1" applyFont="1" applyFill="1" applyBorder="1" applyAlignment="1" applyProtection="1">
      <alignment horizontal="left" vertical="center" indent="1"/>
      <protection locked="0"/>
    </xf>
    <xf numFmtId="49" fontId="65" fillId="3" borderId="18" xfId="0" applyNumberFormat="1" applyFont="1" applyFill="1" applyBorder="1" applyAlignment="1" applyProtection="1">
      <alignment horizontal="left" vertical="center" indent="1"/>
      <protection locked="0"/>
    </xf>
    <xf numFmtId="49" fontId="49" fillId="0" borderId="13" xfId="0" applyNumberFormat="1" applyFont="1" applyBorder="1" applyAlignment="1" applyProtection="1">
      <alignment horizontal="left" vertical="center" indent="1"/>
      <protection locked="0"/>
    </xf>
    <xf numFmtId="0" fontId="36" fillId="0" borderId="7"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15" fillId="5" borderId="23" xfId="0" applyFont="1" applyFill="1" applyBorder="1" applyAlignment="1">
      <alignment horizontal="left" vertical="center" wrapText="1" indent="1"/>
    </xf>
    <xf numFmtId="0" fontId="15" fillId="5" borderId="19" xfId="0" applyFont="1" applyFill="1" applyBorder="1" applyAlignment="1">
      <alignment horizontal="left" vertical="center" wrapText="1" indent="1"/>
    </xf>
    <xf numFmtId="0" fontId="69" fillId="5" borderId="15" xfId="0" applyFont="1" applyFill="1" applyBorder="1" applyAlignment="1">
      <alignment horizontal="left" vertical="center" indent="1"/>
    </xf>
    <xf numFmtId="0" fontId="70" fillId="5" borderId="13" xfId="0" applyFont="1" applyFill="1" applyBorder="1" applyAlignment="1">
      <alignment horizontal="left" vertical="center" indent="1"/>
    </xf>
    <xf numFmtId="0" fontId="50" fillId="5" borderId="23" xfId="0" applyFont="1" applyFill="1" applyBorder="1" applyAlignment="1">
      <alignment horizontal="left" vertical="center" wrapText="1" indent="1"/>
    </xf>
    <xf numFmtId="0" fontId="50" fillId="5" borderId="24" xfId="0" applyFont="1" applyFill="1" applyBorder="1" applyAlignment="1">
      <alignment horizontal="left" vertical="center" wrapText="1" indent="1"/>
    </xf>
    <xf numFmtId="0" fontId="50" fillId="5" borderId="19" xfId="0" applyFont="1" applyFill="1" applyBorder="1" applyAlignment="1">
      <alignment horizontal="left" vertical="center" wrapText="1" indent="1"/>
    </xf>
    <xf numFmtId="0" fontId="36" fillId="5" borderId="23" xfId="0" applyFont="1" applyFill="1" applyBorder="1" applyAlignment="1">
      <alignment horizontal="left" vertical="center" indent="1"/>
    </xf>
    <xf numFmtId="0" fontId="0" fillId="5" borderId="24" xfId="0" applyFill="1" applyBorder="1" applyAlignment="1">
      <alignment horizontal="left" vertical="center" indent="1"/>
    </xf>
    <xf numFmtId="0" fontId="0" fillId="5" borderId="19" xfId="0" applyFill="1" applyBorder="1" applyAlignment="1">
      <alignment horizontal="left" vertical="center" indent="1"/>
    </xf>
    <xf numFmtId="0" fontId="36" fillId="0" borderId="16"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6" fillId="0" borderId="19" xfId="0" applyFont="1" applyBorder="1" applyAlignment="1" applyProtection="1">
      <alignment horizontal="center" vertical="center"/>
      <protection locked="0"/>
    </xf>
    <xf numFmtId="49" fontId="67" fillId="3" borderId="16" xfId="0" applyNumberFormat="1" applyFont="1" applyFill="1" applyBorder="1" applyAlignment="1" applyProtection="1">
      <alignment horizontal="left" vertical="center" indent="1"/>
      <protection locked="0"/>
    </xf>
    <xf numFmtId="49" fontId="67" fillId="3" borderId="24" xfId="0" applyNumberFormat="1" applyFont="1" applyFill="1" applyBorder="1" applyAlignment="1" applyProtection="1">
      <alignment horizontal="left" vertical="center" indent="1"/>
      <protection locked="0"/>
    </xf>
    <xf numFmtId="49" fontId="67" fillId="3" borderId="19" xfId="0" applyNumberFormat="1" applyFont="1" applyFill="1" applyBorder="1" applyAlignment="1" applyProtection="1">
      <alignment horizontal="left" vertical="center" indent="1"/>
      <protection locked="0"/>
    </xf>
    <xf numFmtId="0" fontId="49" fillId="0" borderId="0" xfId="0" applyFont="1" applyBorder="1" applyAlignment="1" applyProtection="1">
      <alignment horizontal="left" vertical="center" indent="1"/>
      <protection locked="0"/>
    </xf>
    <xf numFmtId="0" fontId="15" fillId="5" borderId="23" xfId="0" applyFont="1" applyFill="1" applyBorder="1" applyAlignment="1">
      <alignment horizontal="left" vertical="center" indent="1"/>
    </xf>
    <xf numFmtId="0" fontId="15" fillId="5" borderId="19" xfId="0" applyFont="1" applyFill="1" applyBorder="1" applyAlignment="1">
      <alignment horizontal="left" vertical="center" indent="1"/>
    </xf>
    <xf numFmtId="167" fontId="67" fillId="3" borderId="16" xfId="0" applyNumberFormat="1" applyFont="1" applyFill="1" applyBorder="1" applyAlignment="1" applyProtection="1">
      <alignment horizontal="left" vertical="center" indent="1"/>
      <protection locked="0"/>
    </xf>
    <xf numFmtId="167" fontId="67" fillId="3" borderId="24" xfId="0" applyNumberFormat="1" applyFont="1" applyFill="1" applyBorder="1" applyAlignment="1" applyProtection="1">
      <alignment horizontal="left" vertical="center" indent="1"/>
      <protection locked="0"/>
    </xf>
    <xf numFmtId="167" fontId="67" fillId="3" borderId="19" xfId="0" applyNumberFormat="1" applyFont="1" applyFill="1" applyBorder="1" applyAlignment="1" applyProtection="1">
      <alignment horizontal="left" vertical="center" indent="1"/>
      <protection locked="0"/>
    </xf>
    <xf numFmtId="14" fontId="9" fillId="0" borderId="3" xfId="0" applyNumberFormat="1" applyFont="1" applyBorder="1" applyAlignment="1">
      <alignment horizontal="left"/>
    </xf>
    <xf numFmtId="14" fontId="9" fillId="0" borderId="2" xfId="0" applyNumberFormat="1" applyFont="1" applyBorder="1" applyAlignment="1">
      <alignment horizontal="left"/>
    </xf>
    <xf numFmtId="0" fontId="72" fillId="5" borderId="7" xfId="0" applyFont="1" applyFill="1" applyBorder="1" applyAlignment="1">
      <alignment horizontal="left" vertical="center" indent="1"/>
    </xf>
    <xf numFmtId="0" fontId="73" fillId="0" borderId="8" xfId="0" applyFont="1" applyBorder="1" applyAlignment="1">
      <alignment horizontal="left" vertical="center" indent="1"/>
    </xf>
    <xf numFmtId="0" fontId="69" fillId="0" borderId="4" xfId="0" applyFont="1" applyBorder="1" applyAlignment="1">
      <alignment horizontal="center"/>
    </xf>
    <xf numFmtId="0" fontId="69" fillId="0" borderId="0" xfId="0" applyFont="1" applyBorder="1" applyAlignment="1">
      <alignment horizontal="center"/>
    </xf>
    <xf numFmtId="0" fontId="70" fillId="0" borderId="0" xfId="0" applyFont="1" applyAlignment="1">
      <alignment horizontal="center"/>
    </xf>
    <xf numFmtId="0" fontId="35" fillId="0" borderId="2" xfId="0" applyFont="1" applyBorder="1" applyAlignment="1" applyProtection="1">
      <alignment horizontal="center" wrapText="1"/>
      <protection locked="0"/>
    </xf>
    <xf numFmtId="0" fontId="43" fillId="0" borderId="0" xfId="0" applyFont="1" applyBorder="1" applyAlignment="1">
      <alignment horizontal="left" vertical="top" wrapText="1" indent="1"/>
    </xf>
    <xf numFmtId="0" fontId="14" fillId="8" borderId="7" xfId="0" applyFont="1" applyFill="1" applyBorder="1" applyAlignment="1">
      <alignment horizontal="center" vertical="center"/>
    </xf>
    <xf numFmtId="0" fontId="14" fillId="8" borderId="8" xfId="0" applyFont="1" applyFill="1" applyBorder="1" applyAlignment="1">
      <alignment horizontal="center" vertical="center"/>
    </xf>
    <xf numFmtId="0" fontId="42" fillId="0" borderId="4" xfId="0" applyFont="1" applyFill="1" applyBorder="1" applyAlignment="1">
      <alignment horizontal="left" wrapText="1"/>
    </xf>
    <xf numFmtId="0" fontId="43" fillId="0" borderId="0" xfId="0" applyFont="1" applyFill="1" applyAlignment="1">
      <alignment horizontal="left" wrapText="1"/>
    </xf>
    <xf numFmtId="0" fontId="44" fillId="0" borderId="4" xfId="0" applyFont="1" applyBorder="1" applyAlignment="1">
      <alignment horizontal="left" vertical="top" wrapText="1" indent="1" readingOrder="1"/>
    </xf>
    <xf numFmtId="0" fontId="4" fillId="0" borderId="2" xfId="0"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FD60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152399</xdr:colOff>
      <xdr:row>0</xdr:row>
      <xdr:rowOff>25400</xdr:rowOff>
    </xdr:from>
    <xdr:to>
      <xdr:col>8</xdr:col>
      <xdr:colOff>89892</xdr:colOff>
      <xdr:row>2</xdr:row>
      <xdr:rowOff>76200</xdr:rowOff>
    </xdr:to>
    <xdr:pic>
      <xdr:nvPicPr>
        <xdr:cNvPr id="25601" name="Picture 2">
          <a:extLst>
            <a:ext uri="{FF2B5EF4-FFF2-40B4-BE49-F238E27FC236}">
              <a16:creationId xmlns:a16="http://schemas.microsoft.com/office/drawing/2014/main" id="{48498E8C-78D1-C447-BFF5-347510AD1E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79699" y="25400"/>
          <a:ext cx="1982193"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650873</xdr:colOff>
      <xdr:row>12</xdr:row>
      <xdr:rowOff>25400</xdr:rowOff>
    </xdr:from>
    <xdr:to>
      <xdr:col>2</xdr:col>
      <xdr:colOff>143447</xdr:colOff>
      <xdr:row>12</xdr:row>
      <xdr:rowOff>254000</xdr:rowOff>
    </xdr:to>
    <xdr:pic>
      <xdr:nvPicPr>
        <xdr:cNvPr id="3" name="Picture 2" descr="Globe PNG">
          <a:extLst>
            <a:ext uri="{FF2B5EF4-FFF2-40B4-BE49-F238E27FC236}">
              <a16:creationId xmlns:a16="http://schemas.microsoft.com/office/drawing/2014/main" id="{760890B8-0562-134F-ADC1-7F7DB0B29E1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0498" y="2873375"/>
          <a:ext cx="178374"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728784</xdr:colOff>
      <xdr:row>8</xdr:row>
      <xdr:rowOff>25400</xdr:rowOff>
    </xdr:from>
    <xdr:to>
      <xdr:col>2</xdr:col>
      <xdr:colOff>152398</xdr:colOff>
      <xdr:row>8</xdr:row>
      <xdr:rowOff>253999</xdr:rowOff>
    </xdr:to>
    <xdr:pic>
      <xdr:nvPicPr>
        <xdr:cNvPr id="4" name="Picture 3">
          <a:extLst>
            <a:ext uri="{FF2B5EF4-FFF2-40B4-BE49-F238E27FC236}">
              <a16:creationId xmlns:a16="http://schemas.microsoft.com/office/drawing/2014/main" id="{3E29448A-E2A7-574C-A534-112BC2D775F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55884" y="1841500"/>
          <a:ext cx="211014" cy="228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728784</xdr:colOff>
      <xdr:row>8</xdr:row>
      <xdr:rowOff>25400</xdr:rowOff>
    </xdr:from>
    <xdr:to>
      <xdr:col>2</xdr:col>
      <xdr:colOff>152398</xdr:colOff>
      <xdr:row>8</xdr:row>
      <xdr:rowOff>253999</xdr:rowOff>
    </xdr:to>
    <xdr:pic>
      <xdr:nvPicPr>
        <xdr:cNvPr id="5" name="Picture 4">
          <a:extLst>
            <a:ext uri="{FF2B5EF4-FFF2-40B4-BE49-F238E27FC236}">
              <a16:creationId xmlns:a16="http://schemas.microsoft.com/office/drawing/2014/main" id="{06ACBC83-ECD7-C14B-AC7D-304556AFE62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55884" y="1841500"/>
          <a:ext cx="211014" cy="228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A355EA08-4817-BF43-B139-5FD07C4A19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975" y="69851"/>
          <a:ext cx="2295350" cy="647699"/>
        </a:xfrm>
        <a:prstGeom prst="rect">
          <a:avLst/>
        </a:prstGeom>
      </xdr:spPr>
    </xdr:pic>
    <xdr:clientData/>
  </xdr:twoCellAnchor>
  <xdr:twoCellAnchor editAs="oneCell">
    <xdr:from>
      <xdr:col>1</xdr:col>
      <xdr:colOff>279400</xdr:colOff>
      <xdr:row>0</xdr:row>
      <xdr:rowOff>50801</xdr:rowOff>
    </xdr:from>
    <xdr:to>
      <xdr:col>4</xdr:col>
      <xdr:colOff>568150</xdr:colOff>
      <xdr:row>1</xdr:row>
      <xdr:rowOff>127000</xdr:rowOff>
    </xdr:to>
    <xdr:pic>
      <xdr:nvPicPr>
        <xdr:cNvPr id="3" name="Picture 2">
          <a:extLst>
            <a:ext uri="{FF2B5EF4-FFF2-40B4-BE49-F238E27FC236}">
              <a16:creationId xmlns:a16="http://schemas.microsoft.com/office/drawing/2014/main" id="{B10C3BD2-CDDE-3140-906D-E678C5E30A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 y="50801"/>
          <a:ext cx="2295350" cy="6476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652145F4-B598-FD46-A03F-5F26C74A09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975" y="69851"/>
          <a:ext cx="2295350" cy="647699"/>
        </a:xfrm>
        <a:prstGeom prst="rect">
          <a:avLst/>
        </a:prstGeom>
      </xdr:spPr>
    </xdr:pic>
    <xdr:clientData/>
  </xdr:twoCellAnchor>
  <xdr:twoCellAnchor editAs="oneCell">
    <xdr:from>
      <xdr:col>1</xdr:col>
      <xdr:colOff>279400</xdr:colOff>
      <xdr:row>0</xdr:row>
      <xdr:rowOff>50801</xdr:rowOff>
    </xdr:from>
    <xdr:to>
      <xdr:col>4</xdr:col>
      <xdr:colOff>568150</xdr:colOff>
      <xdr:row>1</xdr:row>
      <xdr:rowOff>127000</xdr:rowOff>
    </xdr:to>
    <xdr:pic>
      <xdr:nvPicPr>
        <xdr:cNvPr id="3" name="Picture 2">
          <a:extLst>
            <a:ext uri="{FF2B5EF4-FFF2-40B4-BE49-F238E27FC236}">
              <a16:creationId xmlns:a16="http://schemas.microsoft.com/office/drawing/2014/main" id="{43EB5740-CC6C-CA49-B9C3-E8B126667C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 y="50801"/>
          <a:ext cx="2295350" cy="647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3" name="Picture 2">
          <a:extLst>
            <a:ext uri="{FF2B5EF4-FFF2-40B4-BE49-F238E27FC236}">
              <a16:creationId xmlns:a16="http://schemas.microsoft.com/office/drawing/2014/main" id="{32637484-5E38-6B45-B845-502579CFFB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275" y="69851"/>
          <a:ext cx="2041350" cy="647699"/>
        </a:xfrm>
        <a:prstGeom prst="rect">
          <a:avLst/>
        </a:prstGeom>
      </xdr:spPr>
    </xdr:pic>
    <xdr:clientData/>
  </xdr:twoCellAnchor>
  <xdr:twoCellAnchor editAs="oneCell">
    <xdr:from>
      <xdr:col>1</xdr:col>
      <xdr:colOff>279400</xdr:colOff>
      <xdr:row>0</xdr:row>
      <xdr:rowOff>50801</xdr:rowOff>
    </xdr:from>
    <xdr:to>
      <xdr:col>4</xdr:col>
      <xdr:colOff>568150</xdr:colOff>
      <xdr:row>1</xdr:row>
      <xdr:rowOff>127000</xdr:rowOff>
    </xdr:to>
    <xdr:pic>
      <xdr:nvPicPr>
        <xdr:cNvPr id="4" name="Picture 3">
          <a:extLst>
            <a:ext uri="{FF2B5EF4-FFF2-40B4-BE49-F238E27FC236}">
              <a16:creationId xmlns:a16="http://schemas.microsoft.com/office/drawing/2014/main" id="{74002730-3D8B-C54F-8D9B-0645A5D747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 y="50801"/>
          <a:ext cx="2295350" cy="6476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D2B978FD-55DF-C649-A62B-50D6AA0F0E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975" y="69851"/>
          <a:ext cx="2295350" cy="647699"/>
        </a:xfrm>
        <a:prstGeom prst="rect">
          <a:avLst/>
        </a:prstGeom>
      </xdr:spPr>
    </xdr:pic>
    <xdr:clientData/>
  </xdr:twoCellAnchor>
  <xdr:twoCellAnchor editAs="oneCell">
    <xdr:from>
      <xdr:col>1</xdr:col>
      <xdr:colOff>279400</xdr:colOff>
      <xdr:row>0</xdr:row>
      <xdr:rowOff>50801</xdr:rowOff>
    </xdr:from>
    <xdr:to>
      <xdr:col>4</xdr:col>
      <xdr:colOff>568150</xdr:colOff>
      <xdr:row>1</xdr:row>
      <xdr:rowOff>127000</xdr:rowOff>
    </xdr:to>
    <xdr:pic>
      <xdr:nvPicPr>
        <xdr:cNvPr id="3" name="Picture 2">
          <a:extLst>
            <a:ext uri="{FF2B5EF4-FFF2-40B4-BE49-F238E27FC236}">
              <a16:creationId xmlns:a16="http://schemas.microsoft.com/office/drawing/2014/main" id="{343D713C-FD0B-2143-BE5F-3FBFD06DD7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 y="50801"/>
          <a:ext cx="2295350" cy="6476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64C2644F-C8FD-6C43-8752-1B82522A56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975" y="69851"/>
          <a:ext cx="2295350" cy="647699"/>
        </a:xfrm>
        <a:prstGeom prst="rect">
          <a:avLst/>
        </a:prstGeom>
      </xdr:spPr>
    </xdr:pic>
    <xdr:clientData/>
  </xdr:twoCellAnchor>
  <xdr:twoCellAnchor editAs="oneCell">
    <xdr:from>
      <xdr:col>1</xdr:col>
      <xdr:colOff>279400</xdr:colOff>
      <xdr:row>0</xdr:row>
      <xdr:rowOff>50801</xdr:rowOff>
    </xdr:from>
    <xdr:to>
      <xdr:col>4</xdr:col>
      <xdr:colOff>568150</xdr:colOff>
      <xdr:row>1</xdr:row>
      <xdr:rowOff>127000</xdr:rowOff>
    </xdr:to>
    <xdr:pic>
      <xdr:nvPicPr>
        <xdr:cNvPr id="3" name="Picture 2">
          <a:extLst>
            <a:ext uri="{FF2B5EF4-FFF2-40B4-BE49-F238E27FC236}">
              <a16:creationId xmlns:a16="http://schemas.microsoft.com/office/drawing/2014/main" id="{1BB97D66-09C7-2A41-8C0D-957E89E1E4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 y="50801"/>
          <a:ext cx="2295350" cy="6476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FFF04E45-3C42-674F-AC2C-B8649BB5A0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975" y="69851"/>
          <a:ext cx="2295350" cy="647699"/>
        </a:xfrm>
        <a:prstGeom prst="rect">
          <a:avLst/>
        </a:prstGeom>
      </xdr:spPr>
    </xdr:pic>
    <xdr:clientData/>
  </xdr:twoCellAnchor>
  <xdr:twoCellAnchor editAs="oneCell">
    <xdr:from>
      <xdr:col>1</xdr:col>
      <xdr:colOff>279400</xdr:colOff>
      <xdr:row>0</xdr:row>
      <xdr:rowOff>50801</xdr:rowOff>
    </xdr:from>
    <xdr:to>
      <xdr:col>4</xdr:col>
      <xdr:colOff>568150</xdr:colOff>
      <xdr:row>1</xdr:row>
      <xdr:rowOff>127000</xdr:rowOff>
    </xdr:to>
    <xdr:pic>
      <xdr:nvPicPr>
        <xdr:cNvPr id="3" name="Picture 2">
          <a:extLst>
            <a:ext uri="{FF2B5EF4-FFF2-40B4-BE49-F238E27FC236}">
              <a16:creationId xmlns:a16="http://schemas.microsoft.com/office/drawing/2014/main" id="{5572F3ED-B523-0F4D-AD44-04B12E572B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 y="50801"/>
          <a:ext cx="2295350" cy="6476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1D00B135-6ADE-A744-8302-84CC0296ED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975" y="69851"/>
          <a:ext cx="2295350" cy="647699"/>
        </a:xfrm>
        <a:prstGeom prst="rect">
          <a:avLst/>
        </a:prstGeom>
      </xdr:spPr>
    </xdr:pic>
    <xdr:clientData/>
  </xdr:twoCellAnchor>
  <xdr:twoCellAnchor editAs="oneCell">
    <xdr:from>
      <xdr:col>1</xdr:col>
      <xdr:colOff>279400</xdr:colOff>
      <xdr:row>0</xdr:row>
      <xdr:rowOff>50801</xdr:rowOff>
    </xdr:from>
    <xdr:to>
      <xdr:col>4</xdr:col>
      <xdr:colOff>568150</xdr:colOff>
      <xdr:row>1</xdr:row>
      <xdr:rowOff>127000</xdr:rowOff>
    </xdr:to>
    <xdr:pic>
      <xdr:nvPicPr>
        <xdr:cNvPr id="3" name="Picture 2">
          <a:extLst>
            <a:ext uri="{FF2B5EF4-FFF2-40B4-BE49-F238E27FC236}">
              <a16:creationId xmlns:a16="http://schemas.microsoft.com/office/drawing/2014/main" id="{4CD5CFEE-0C28-0149-94BE-6929F2091F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 y="50801"/>
          <a:ext cx="2295350" cy="6476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FBB97E95-32A8-5E40-8514-EBF1617C17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975" y="69851"/>
          <a:ext cx="2295350" cy="647699"/>
        </a:xfrm>
        <a:prstGeom prst="rect">
          <a:avLst/>
        </a:prstGeom>
      </xdr:spPr>
    </xdr:pic>
    <xdr:clientData/>
  </xdr:twoCellAnchor>
  <xdr:twoCellAnchor editAs="oneCell">
    <xdr:from>
      <xdr:col>1</xdr:col>
      <xdr:colOff>279400</xdr:colOff>
      <xdr:row>0</xdr:row>
      <xdr:rowOff>50801</xdr:rowOff>
    </xdr:from>
    <xdr:to>
      <xdr:col>4</xdr:col>
      <xdr:colOff>568150</xdr:colOff>
      <xdr:row>1</xdr:row>
      <xdr:rowOff>127000</xdr:rowOff>
    </xdr:to>
    <xdr:pic>
      <xdr:nvPicPr>
        <xdr:cNvPr id="3" name="Picture 2">
          <a:extLst>
            <a:ext uri="{FF2B5EF4-FFF2-40B4-BE49-F238E27FC236}">
              <a16:creationId xmlns:a16="http://schemas.microsoft.com/office/drawing/2014/main" id="{8B79BB1E-376D-0B49-B36A-117963B46A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 y="50801"/>
          <a:ext cx="2295350" cy="6476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0CA27AB1-3B86-C94A-8B98-222658124C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975" y="69851"/>
          <a:ext cx="2295350" cy="647699"/>
        </a:xfrm>
        <a:prstGeom prst="rect">
          <a:avLst/>
        </a:prstGeom>
      </xdr:spPr>
    </xdr:pic>
    <xdr:clientData/>
  </xdr:twoCellAnchor>
  <xdr:twoCellAnchor editAs="oneCell">
    <xdr:from>
      <xdr:col>1</xdr:col>
      <xdr:colOff>279400</xdr:colOff>
      <xdr:row>0</xdr:row>
      <xdr:rowOff>50801</xdr:rowOff>
    </xdr:from>
    <xdr:to>
      <xdr:col>4</xdr:col>
      <xdr:colOff>568150</xdr:colOff>
      <xdr:row>1</xdr:row>
      <xdr:rowOff>127000</xdr:rowOff>
    </xdr:to>
    <xdr:pic>
      <xdr:nvPicPr>
        <xdr:cNvPr id="3" name="Picture 2">
          <a:extLst>
            <a:ext uri="{FF2B5EF4-FFF2-40B4-BE49-F238E27FC236}">
              <a16:creationId xmlns:a16="http://schemas.microsoft.com/office/drawing/2014/main" id="{74B99002-9643-E74E-9C71-C9A9BFF539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 y="50801"/>
          <a:ext cx="2295350" cy="6476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B0F831D0-64B1-E04E-8500-BCA7CDB14B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975" y="69851"/>
          <a:ext cx="2295350" cy="647699"/>
        </a:xfrm>
        <a:prstGeom prst="rect">
          <a:avLst/>
        </a:prstGeom>
      </xdr:spPr>
    </xdr:pic>
    <xdr:clientData/>
  </xdr:twoCellAnchor>
  <xdr:twoCellAnchor editAs="oneCell">
    <xdr:from>
      <xdr:col>1</xdr:col>
      <xdr:colOff>279400</xdr:colOff>
      <xdr:row>0</xdr:row>
      <xdr:rowOff>50801</xdr:rowOff>
    </xdr:from>
    <xdr:to>
      <xdr:col>4</xdr:col>
      <xdr:colOff>568150</xdr:colOff>
      <xdr:row>1</xdr:row>
      <xdr:rowOff>127000</xdr:rowOff>
    </xdr:to>
    <xdr:pic>
      <xdr:nvPicPr>
        <xdr:cNvPr id="3" name="Picture 2">
          <a:extLst>
            <a:ext uri="{FF2B5EF4-FFF2-40B4-BE49-F238E27FC236}">
              <a16:creationId xmlns:a16="http://schemas.microsoft.com/office/drawing/2014/main" id="{1C2AF371-7AB7-4246-BCC1-36FAFA3D92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 y="50801"/>
          <a:ext cx="2295350" cy="6476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418"/>
  <sheetViews>
    <sheetView topLeftCell="A2" zoomScale="125" zoomScaleNormal="125" workbookViewId="0">
      <selection activeCell="D106" sqref="D106"/>
    </sheetView>
  </sheetViews>
  <sheetFormatPr defaultColWidth="8.85546875" defaultRowHeight="15"/>
  <cols>
    <col min="1" max="1" width="5.42578125" customWidth="1"/>
    <col min="2" max="2" width="11.42578125" bestFit="1" customWidth="1"/>
    <col min="3" max="5" width="42.42578125" customWidth="1"/>
    <col min="6" max="6" width="33" bestFit="1" customWidth="1"/>
    <col min="7" max="7" width="24.28515625" customWidth="1"/>
    <col min="8" max="8" width="17.7109375" customWidth="1"/>
  </cols>
  <sheetData>
    <row r="1" spans="2:8">
      <c r="B1" s="9" t="s">
        <v>31</v>
      </c>
      <c r="C1" s="9" t="s">
        <v>248</v>
      </c>
      <c r="D1" s="9" t="s">
        <v>29</v>
      </c>
      <c r="E1" s="9" t="s">
        <v>446</v>
      </c>
      <c r="F1" s="8" t="s">
        <v>447</v>
      </c>
      <c r="G1" s="9"/>
      <c r="H1" s="9"/>
    </row>
    <row r="2" spans="2:8" ht="15.75" thickBot="1">
      <c r="B2" s="9" t="s">
        <v>236</v>
      </c>
      <c r="C2" s="9" t="s">
        <v>236</v>
      </c>
      <c r="D2" s="9" t="s">
        <v>236</v>
      </c>
      <c r="E2" s="9" t="s">
        <v>236</v>
      </c>
      <c r="F2" s="9" t="s">
        <v>236</v>
      </c>
    </row>
    <row r="3" spans="2:8" ht="15.75" thickBot="1">
      <c r="C3" s="115" t="s">
        <v>247</v>
      </c>
      <c r="D3" s="117" t="s">
        <v>404</v>
      </c>
      <c r="E3" s="128" t="s">
        <v>7</v>
      </c>
      <c r="F3" s="121" t="s">
        <v>300</v>
      </c>
    </row>
    <row r="4" spans="2:8" ht="15.75" thickBot="1">
      <c r="C4" s="115" t="s">
        <v>263</v>
      </c>
      <c r="D4" s="115" t="s">
        <v>394</v>
      </c>
      <c r="E4" s="129" t="s">
        <v>426</v>
      </c>
      <c r="F4" s="121" t="s">
        <v>301</v>
      </c>
    </row>
    <row r="5" spans="2:8" ht="15.75" thickBot="1">
      <c r="C5" s="115" t="s">
        <v>264</v>
      </c>
      <c r="D5" s="114" t="s">
        <v>395</v>
      </c>
      <c r="E5" s="128" t="s">
        <v>8</v>
      </c>
      <c r="F5" s="125" t="s">
        <v>376</v>
      </c>
    </row>
    <row r="6" spans="2:8" ht="15.75" thickBot="1">
      <c r="C6" s="115" t="s">
        <v>407</v>
      </c>
      <c r="D6" s="73" t="s">
        <v>396</v>
      </c>
      <c r="E6" s="129" t="s">
        <v>427</v>
      </c>
      <c r="F6" s="121" t="s">
        <v>302</v>
      </c>
    </row>
    <row r="7" spans="2:8" ht="15.75" thickBot="1">
      <c r="C7" s="115" t="s">
        <v>249</v>
      </c>
      <c r="D7" s="73" t="s">
        <v>418</v>
      </c>
      <c r="E7" s="128" t="s">
        <v>9</v>
      </c>
      <c r="F7" s="125" t="s">
        <v>377</v>
      </c>
    </row>
    <row r="8" spans="2:8" ht="15.75" thickBot="1">
      <c r="C8" s="115" t="s">
        <v>250</v>
      </c>
      <c r="D8" s="73" t="s">
        <v>419</v>
      </c>
      <c r="E8" s="129" t="s">
        <v>428</v>
      </c>
      <c r="F8" s="121" t="s">
        <v>303</v>
      </c>
    </row>
    <row r="9" spans="2:8" ht="15.75" thickBot="1">
      <c r="C9" s="115" t="s">
        <v>265</v>
      </c>
      <c r="D9" s="73" t="s">
        <v>397</v>
      </c>
      <c r="E9" s="128" t="s">
        <v>10</v>
      </c>
      <c r="F9" s="125" t="s">
        <v>378</v>
      </c>
    </row>
    <row r="10" spans="2:8" ht="15.75" thickBot="1">
      <c r="C10" s="115" t="s">
        <v>266</v>
      </c>
      <c r="D10" s="116" t="s">
        <v>420</v>
      </c>
      <c r="E10" s="129" t="s">
        <v>429</v>
      </c>
      <c r="F10" s="121" t="s">
        <v>304</v>
      </c>
    </row>
    <row r="11" spans="2:8" ht="15.75" thickBot="1">
      <c r="C11" s="115" t="s">
        <v>372</v>
      </c>
      <c r="D11" s="116" t="s">
        <v>421</v>
      </c>
      <c r="E11" s="128" t="s">
        <v>11</v>
      </c>
      <c r="F11" s="125" t="s">
        <v>379</v>
      </c>
    </row>
    <row r="12" spans="2:8" ht="15.75" thickBot="1">
      <c r="C12" s="115" t="s">
        <v>408</v>
      </c>
      <c r="E12" s="129" t="s">
        <v>430</v>
      </c>
      <c r="F12" s="121" t="s">
        <v>305</v>
      </c>
    </row>
    <row r="13" spans="2:8" ht="15.75" thickBot="1">
      <c r="C13" s="115" t="s">
        <v>251</v>
      </c>
      <c r="E13" s="128" t="s">
        <v>12</v>
      </c>
      <c r="F13" s="120" t="s">
        <v>380</v>
      </c>
    </row>
    <row r="14" spans="2:8" ht="15.75" thickBot="1">
      <c r="C14" s="115" t="s">
        <v>252</v>
      </c>
      <c r="D14" s="126" t="s">
        <v>393</v>
      </c>
      <c r="E14" s="129" t="s">
        <v>431</v>
      </c>
      <c r="F14" s="121" t="s">
        <v>306</v>
      </c>
    </row>
    <row r="15" spans="2:8" ht="15.75" thickBot="1">
      <c r="C15" s="115" t="s">
        <v>253</v>
      </c>
      <c r="D15" s="127" t="s">
        <v>236</v>
      </c>
      <c r="E15" s="128" t="s">
        <v>13</v>
      </c>
      <c r="F15" s="121" t="s">
        <v>307</v>
      </c>
    </row>
    <row r="16" spans="2:8" ht="15.75" thickBot="1">
      <c r="C16" s="115" t="s">
        <v>254</v>
      </c>
      <c r="D16" s="117" t="s">
        <v>405</v>
      </c>
      <c r="E16" s="129" t="s">
        <v>432</v>
      </c>
      <c r="F16" s="120" t="s">
        <v>381</v>
      </c>
    </row>
    <row r="17" spans="3:6" ht="15.75" thickBot="1">
      <c r="C17" s="115" t="s">
        <v>255</v>
      </c>
      <c r="D17" s="115" t="s">
        <v>398</v>
      </c>
      <c r="E17" s="128" t="s">
        <v>14</v>
      </c>
      <c r="F17" s="125" t="s">
        <v>382</v>
      </c>
    </row>
    <row r="18" spans="3:6" ht="15.75" thickBot="1">
      <c r="C18" s="119" t="s">
        <v>267</v>
      </c>
      <c r="D18" s="115" t="s">
        <v>399</v>
      </c>
      <c r="E18" s="129" t="s">
        <v>433</v>
      </c>
      <c r="F18" s="121" t="s">
        <v>308</v>
      </c>
    </row>
    <row r="19" spans="3:6" ht="15.75" thickBot="1">
      <c r="C19" s="119" t="s">
        <v>268</v>
      </c>
      <c r="D19" s="115" t="s">
        <v>400</v>
      </c>
      <c r="E19" s="128" t="s">
        <v>15</v>
      </c>
      <c r="F19" s="121" t="s">
        <v>309</v>
      </c>
    </row>
    <row r="20" spans="3:6" ht="15.75" thickBot="1">
      <c r="C20" s="119" t="s">
        <v>269</v>
      </c>
      <c r="D20" s="115" t="s">
        <v>422</v>
      </c>
      <c r="E20" s="129" t="s">
        <v>434</v>
      </c>
      <c r="F20" s="125" t="s">
        <v>383</v>
      </c>
    </row>
    <row r="21" spans="3:6" ht="15.75" thickBot="1">
      <c r="C21" s="119" t="s">
        <v>270</v>
      </c>
      <c r="D21" s="115" t="s">
        <v>423</v>
      </c>
      <c r="E21" s="128" t="s">
        <v>17</v>
      </c>
      <c r="F21" s="125" t="s">
        <v>384</v>
      </c>
    </row>
    <row r="22" spans="3:6" ht="15.75" thickBot="1">
      <c r="C22" s="115" t="s">
        <v>271</v>
      </c>
      <c r="D22" s="118" t="s">
        <v>406</v>
      </c>
      <c r="E22" s="129" t="s">
        <v>441</v>
      </c>
      <c r="F22" s="121" t="s">
        <v>310</v>
      </c>
    </row>
    <row r="23" spans="3:6" ht="15.75" thickBot="1">
      <c r="C23" s="115" t="s">
        <v>272</v>
      </c>
      <c r="D23" s="115" t="s">
        <v>401</v>
      </c>
      <c r="E23" s="128" t="s">
        <v>16</v>
      </c>
      <c r="F23" s="121" t="s">
        <v>311</v>
      </c>
    </row>
    <row r="24" spans="3:6" ht="15.75" thickBot="1">
      <c r="C24" s="115" t="s">
        <v>273</v>
      </c>
      <c r="D24" s="115" t="s">
        <v>402</v>
      </c>
      <c r="E24" s="129" t="s">
        <v>435</v>
      </c>
      <c r="F24" s="125" t="s">
        <v>385</v>
      </c>
    </row>
    <row r="25" spans="3:6" ht="15.75" thickBot="1">
      <c r="C25" s="115" t="s">
        <v>274</v>
      </c>
      <c r="D25" s="115" t="s">
        <v>403</v>
      </c>
      <c r="E25" s="128" t="s">
        <v>18</v>
      </c>
      <c r="F25" s="125" t="s">
        <v>386</v>
      </c>
    </row>
    <row r="26" spans="3:6" ht="15.75" thickBot="1">
      <c r="C26" s="115" t="s">
        <v>275</v>
      </c>
      <c r="D26" s="115" t="s">
        <v>424</v>
      </c>
      <c r="E26" s="129" t="s">
        <v>436</v>
      </c>
      <c r="F26" s="125" t="s">
        <v>387</v>
      </c>
    </row>
    <row r="27" spans="3:6" ht="15.75" thickBot="1">
      <c r="C27" s="114" t="s">
        <v>371</v>
      </c>
      <c r="D27" s="115" t="s">
        <v>425</v>
      </c>
      <c r="E27" s="128" t="s">
        <v>19</v>
      </c>
      <c r="F27" s="121" t="s">
        <v>312</v>
      </c>
    </row>
    <row r="28" spans="3:6" ht="15.75" thickBot="1">
      <c r="C28" s="73" t="s">
        <v>409</v>
      </c>
      <c r="E28" s="129" t="s">
        <v>437</v>
      </c>
      <c r="F28" s="121" t="s">
        <v>313</v>
      </c>
    </row>
    <row r="29" spans="3:6" ht="15.75" thickBot="1">
      <c r="C29" s="73" t="s">
        <v>256</v>
      </c>
      <c r="E29" s="128" t="s">
        <v>20</v>
      </c>
      <c r="F29" s="121" t="s">
        <v>390</v>
      </c>
    </row>
    <row r="30" spans="3:6" ht="15.75" thickBot="1">
      <c r="C30" s="73" t="s">
        <v>257</v>
      </c>
      <c r="E30" s="129" t="s">
        <v>438</v>
      </c>
      <c r="F30" s="125" t="s">
        <v>388</v>
      </c>
    </row>
    <row r="31" spans="3:6" ht="15.75" thickBot="1">
      <c r="C31" s="73" t="s">
        <v>258</v>
      </c>
      <c r="E31" s="128" t="s">
        <v>21</v>
      </c>
      <c r="F31" s="125" t="s">
        <v>389</v>
      </c>
    </row>
    <row r="32" spans="3:6" ht="15.75" thickBot="1">
      <c r="C32" s="73" t="s">
        <v>286</v>
      </c>
      <c r="E32" s="128" t="s">
        <v>22</v>
      </c>
    </row>
    <row r="33" spans="3:5" ht="15.75" thickBot="1">
      <c r="C33" s="73" t="s">
        <v>316</v>
      </c>
      <c r="E33" s="129" t="s">
        <v>439</v>
      </c>
    </row>
    <row r="34" spans="3:5" ht="15.75" thickBot="1">
      <c r="C34" s="73" t="s">
        <v>287</v>
      </c>
      <c r="E34" s="128" t="s">
        <v>23</v>
      </c>
    </row>
    <row r="35" spans="3:5" ht="15.75" thickBot="1">
      <c r="C35" s="120" t="s">
        <v>317</v>
      </c>
      <c r="E35" s="129" t="s">
        <v>440</v>
      </c>
    </row>
    <row r="36" spans="3:5" ht="15.75" thickBot="1">
      <c r="C36" s="120" t="s">
        <v>288</v>
      </c>
      <c r="E36" s="129" t="s">
        <v>24</v>
      </c>
    </row>
    <row r="37" spans="3:5" ht="15.75" thickBot="1">
      <c r="C37" s="120" t="s">
        <v>318</v>
      </c>
      <c r="E37" s="129" t="s">
        <v>442</v>
      </c>
    </row>
    <row r="38" spans="3:5" ht="15.75" thickBot="1">
      <c r="C38" s="120" t="s">
        <v>289</v>
      </c>
      <c r="E38" s="129" t="s">
        <v>25</v>
      </c>
    </row>
    <row r="39" spans="3:5" ht="15.75" thickBot="1">
      <c r="C39" s="120" t="s">
        <v>290</v>
      </c>
      <c r="E39" s="129" t="s">
        <v>443</v>
      </c>
    </row>
    <row r="40" spans="3:5" ht="15.75" thickBot="1">
      <c r="C40" s="120" t="s">
        <v>291</v>
      </c>
      <c r="E40" s="128" t="s">
        <v>26</v>
      </c>
    </row>
    <row r="41" spans="3:5" ht="15.75" thickBot="1">
      <c r="C41" s="120" t="s">
        <v>292</v>
      </c>
      <c r="E41" s="129" t="s">
        <v>444</v>
      </c>
    </row>
    <row r="42" spans="3:5" ht="15.75" thickBot="1">
      <c r="C42" s="120" t="s">
        <v>293</v>
      </c>
    </row>
    <row r="43" spans="3:5" ht="15.75" thickBot="1">
      <c r="C43" s="120" t="s">
        <v>294</v>
      </c>
    </row>
    <row r="44" spans="3:5" ht="15.75" thickBot="1">
      <c r="C44" s="120" t="s">
        <v>295</v>
      </c>
    </row>
    <row r="45" spans="3:5" ht="15.75" thickBot="1">
      <c r="C45" s="120" t="s">
        <v>296</v>
      </c>
    </row>
    <row r="46" spans="3:5" ht="15.75" thickBot="1">
      <c r="C46" s="120" t="s">
        <v>297</v>
      </c>
    </row>
    <row r="47" spans="3:5" ht="15.75" thickBot="1">
      <c r="C47" s="120" t="s">
        <v>298</v>
      </c>
    </row>
    <row r="48" spans="3:5" ht="15.75" thickBot="1">
      <c r="C48" s="120" t="s">
        <v>299</v>
      </c>
    </row>
    <row r="49" spans="3:3" ht="15.75" thickBot="1">
      <c r="C49" s="120" t="s">
        <v>373</v>
      </c>
    </row>
    <row r="50" spans="3:3" ht="15.75" thickBot="1">
      <c r="C50" s="121" t="s">
        <v>410</v>
      </c>
    </row>
    <row r="51" spans="3:3" ht="15.75" thickBot="1">
      <c r="C51" s="115" t="s">
        <v>259</v>
      </c>
    </row>
    <row r="52" spans="3:3" ht="15.75" thickBot="1">
      <c r="C52" s="121" t="s">
        <v>260</v>
      </c>
    </row>
    <row r="53" spans="3:3" ht="15.75" thickBot="1">
      <c r="C53" s="121" t="s">
        <v>314</v>
      </c>
    </row>
    <row r="54" spans="3:3" ht="15.75" thickBot="1">
      <c r="C54" s="73" t="s">
        <v>315</v>
      </c>
    </row>
    <row r="55" spans="3:3" ht="15.75" thickBot="1">
      <c r="C55" s="73" t="s">
        <v>319</v>
      </c>
    </row>
    <row r="56" spans="3:3" ht="15.75" thickBot="1">
      <c r="C56" s="121" t="s">
        <v>320</v>
      </c>
    </row>
    <row r="57" spans="3:3" ht="15.75" thickBot="1">
      <c r="C57" s="121" t="s">
        <v>321</v>
      </c>
    </row>
    <row r="58" spans="3:3" ht="15.75" thickBot="1">
      <c r="C58" s="120" t="s">
        <v>342</v>
      </c>
    </row>
    <row r="59" spans="3:3" ht="15.75" thickBot="1">
      <c r="C59" s="120" t="s">
        <v>343</v>
      </c>
    </row>
    <row r="60" spans="3:3" ht="15.75" thickBot="1">
      <c r="C60" s="120" t="s">
        <v>344</v>
      </c>
    </row>
    <row r="61" spans="3:3" ht="15.75" thickBot="1">
      <c r="C61" s="120" t="s">
        <v>411</v>
      </c>
    </row>
    <row r="62" spans="3:3" ht="15.75" thickBot="1">
      <c r="C62" s="120" t="s">
        <v>412</v>
      </c>
    </row>
    <row r="63" spans="3:3" ht="15.75" thickBot="1">
      <c r="C63" s="120" t="s">
        <v>413</v>
      </c>
    </row>
    <row r="64" spans="3:3" ht="15.75" thickBot="1">
      <c r="C64" s="120" t="s">
        <v>322</v>
      </c>
    </row>
    <row r="65" spans="3:5" ht="15.75" thickBot="1">
      <c r="C65" s="120" t="s">
        <v>323</v>
      </c>
    </row>
    <row r="66" spans="3:5" ht="15.75" thickBot="1">
      <c r="C66" s="120" t="s">
        <v>324</v>
      </c>
    </row>
    <row r="67" spans="3:5" ht="15.75" thickBot="1">
      <c r="C67" s="120" t="s">
        <v>325</v>
      </c>
    </row>
    <row r="68" spans="3:5" ht="15.75" thickBot="1">
      <c r="C68" s="120" t="s">
        <v>326</v>
      </c>
    </row>
    <row r="69" spans="3:5" ht="15.75" thickBot="1">
      <c r="C69" s="120" t="s">
        <v>327</v>
      </c>
    </row>
    <row r="70" spans="3:5" ht="15.75" thickBot="1">
      <c r="C70" s="120" t="s">
        <v>329</v>
      </c>
    </row>
    <row r="71" spans="3:5" ht="15.75" thickBot="1">
      <c r="C71" s="120" t="s">
        <v>328</v>
      </c>
    </row>
    <row r="72" spans="3:5" ht="15.75" thickBot="1">
      <c r="C72" s="120" t="s">
        <v>330</v>
      </c>
    </row>
    <row r="73" spans="3:5" ht="15.75" thickBot="1">
      <c r="C73" s="120" t="s">
        <v>331</v>
      </c>
    </row>
    <row r="74" spans="3:5" ht="15.75" thickBot="1">
      <c r="C74" s="120" t="s">
        <v>332</v>
      </c>
    </row>
    <row r="75" spans="3:5" ht="15.75" thickBot="1">
      <c r="C75" s="120" t="s">
        <v>374</v>
      </c>
    </row>
    <row r="76" spans="3:5" ht="15.75" thickBot="1">
      <c r="C76" s="120" t="s">
        <v>414</v>
      </c>
    </row>
    <row r="77" spans="3:5" ht="15.75" thickBot="1">
      <c r="C77" s="120" t="s">
        <v>261</v>
      </c>
    </row>
    <row r="78" spans="3:5" ht="15.75" thickBot="1">
      <c r="C78" s="120" t="s">
        <v>262</v>
      </c>
      <c r="E78" s="9" t="s">
        <v>248</v>
      </c>
    </row>
    <row r="79" spans="3:5" ht="15.75" thickBot="1">
      <c r="C79" s="120" t="s">
        <v>333</v>
      </c>
      <c r="E79" t="s">
        <v>276</v>
      </c>
    </row>
    <row r="80" spans="3:5" ht="15.75" thickBot="1">
      <c r="C80" s="115" t="s">
        <v>334</v>
      </c>
      <c r="E80" t="s">
        <v>277</v>
      </c>
    </row>
    <row r="81" spans="3:5" ht="15.75" thickBot="1">
      <c r="C81" s="115" t="s">
        <v>335</v>
      </c>
      <c r="E81" t="s">
        <v>278</v>
      </c>
    </row>
    <row r="82" spans="3:5" ht="15.75" thickBot="1">
      <c r="C82" s="115" t="s">
        <v>336</v>
      </c>
      <c r="E82" t="s">
        <v>279</v>
      </c>
    </row>
    <row r="83" spans="3:5" ht="15.75" thickBot="1">
      <c r="C83" s="115" t="s">
        <v>337</v>
      </c>
      <c r="E83" t="s">
        <v>280</v>
      </c>
    </row>
    <row r="84" spans="3:5" ht="15.75" thickBot="1">
      <c r="C84" s="115" t="s">
        <v>338</v>
      </c>
      <c r="E84" t="s">
        <v>281</v>
      </c>
    </row>
    <row r="85" spans="3:5" ht="15.75" thickBot="1">
      <c r="C85" s="115" t="s">
        <v>339</v>
      </c>
      <c r="E85" t="s">
        <v>282</v>
      </c>
    </row>
    <row r="86" spans="3:5" ht="15.75" thickBot="1">
      <c r="C86" s="115" t="s">
        <v>340</v>
      </c>
      <c r="E86" t="s">
        <v>283</v>
      </c>
    </row>
    <row r="87" spans="3:5" ht="15.75" thickBot="1">
      <c r="C87" s="115" t="s">
        <v>341</v>
      </c>
      <c r="E87" t="s">
        <v>284</v>
      </c>
    </row>
    <row r="88" spans="3:5" ht="15.75" thickBot="1">
      <c r="C88" s="115" t="s">
        <v>345</v>
      </c>
    </row>
    <row r="89" spans="3:5" ht="15.75" thickBot="1">
      <c r="C89" s="115" t="s">
        <v>346</v>
      </c>
    </row>
    <row r="90" spans="3:5" ht="15.75" thickBot="1">
      <c r="C90" s="119" t="s">
        <v>361</v>
      </c>
    </row>
    <row r="91" spans="3:5" ht="15.75" thickBot="1">
      <c r="C91" s="119" t="s">
        <v>362</v>
      </c>
      <c r="D91" t="s">
        <v>222</v>
      </c>
      <c r="E91" t="s">
        <v>448</v>
      </c>
    </row>
    <row r="92" spans="3:5" ht="15.75" thickBot="1">
      <c r="C92" s="115" t="s">
        <v>351</v>
      </c>
      <c r="D92" t="s">
        <v>31</v>
      </c>
      <c r="E92" s="109">
        <v>0</v>
      </c>
    </row>
    <row r="93" spans="3:5" ht="15.75" thickBot="1">
      <c r="C93" s="115" t="s">
        <v>352</v>
      </c>
      <c r="D93" s="90" t="s">
        <v>223</v>
      </c>
      <c r="E93" s="111">
        <v>0.05</v>
      </c>
    </row>
    <row r="94" spans="3:5" ht="15.75" thickBot="1">
      <c r="C94" s="115" t="s">
        <v>353</v>
      </c>
      <c r="D94" s="89" t="s">
        <v>224</v>
      </c>
      <c r="E94" s="112">
        <v>0.12</v>
      </c>
    </row>
    <row r="95" spans="3:5" ht="15.75" thickBot="1">
      <c r="C95" s="115" t="s">
        <v>354</v>
      </c>
      <c r="D95" s="89" t="s">
        <v>225</v>
      </c>
      <c r="E95" s="112">
        <v>0.12</v>
      </c>
    </row>
    <row r="96" spans="3:5" ht="15.75" thickBot="1">
      <c r="C96" s="115" t="s">
        <v>355</v>
      </c>
      <c r="D96" s="89" t="s">
        <v>226</v>
      </c>
      <c r="E96" s="110">
        <v>0.15</v>
      </c>
    </row>
    <row r="97" spans="1:5" ht="15.75" thickBot="1">
      <c r="C97" s="115" t="s">
        <v>356</v>
      </c>
      <c r="D97" s="89" t="s">
        <v>227</v>
      </c>
      <c r="E97" s="110">
        <v>0.15</v>
      </c>
    </row>
    <row r="98" spans="1:5" ht="15.75" thickBot="1">
      <c r="C98" s="115" t="s">
        <v>349</v>
      </c>
      <c r="D98" s="89" t="s">
        <v>228</v>
      </c>
      <c r="E98" s="110">
        <v>0.15</v>
      </c>
    </row>
    <row r="99" spans="1:5" ht="15.75" thickBot="1">
      <c r="C99" s="115" t="s">
        <v>350</v>
      </c>
      <c r="D99" s="89" t="s">
        <v>229</v>
      </c>
      <c r="E99" s="109">
        <v>0.13</v>
      </c>
    </row>
    <row r="100" spans="1:5" ht="15.75" thickBot="1">
      <c r="C100" s="115" t="s">
        <v>357</v>
      </c>
      <c r="D100" s="89" t="s">
        <v>230</v>
      </c>
      <c r="E100" s="110">
        <v>0.15</v>
      </c>
    </row>
    <row r="101" spans="1:5" ht="15.75" thickBot="1">
      <c r="C101" s="115" t="s">
        <v>358</v>
      </c>
      <c r="D101" s="89" t="s">
        <v>231</v>
      </c>
      <c r="E101" s="113">
        <v>0.14974999999999999</v>
      </c>
    </row>
    <row r="102" spans="1:5" ht="15.75" thickBot="1">
      <c r="A102" s="122"/>
      <c r="C102" s="115" t="s">
        <v>359</v>
      </c>
      <c r="D102" s="89" t="s">
        <v>232</v>
      </c>
      <c r="E102" s="109">
        <v>0.11</v>
      </c>
    </row>
    <row r="103" spans="1:5" ht="15.75" thickBot="1">
      <c r="C103" s="115" t="s">
        <v>360</v>
      </c>
      <c r="D103" s="89" t="s">
        <v>233</v>
      </c>
      <c r="E103" s="111">
        <v>0.05</v>
      </c>
    </row>
    <row r="104" spans="1:5" ht="15.75" thickBot="1">
      <c r="C104" s="115" t="s">
        <v>375</v>
      </c>
      <c r="D104" s="89" t="s">
        <v>234</v>
      </c>
      <c r="E104" s="111">
        <v>0.05</v>
      </c>
    </row>
    <row r="105" spans="1:5" ht="15.75" thickBot="1">
      <c r="C105" s="115" t="s">
        <v>415</v>
      </c>
      <c r="D105" s="89" t="s">
        <v>235</v>
      </c>
      <c r="E105" s="111">
        <v>0.05</v>
      </c>
    </row>
    <row r="106" spans="1:5" ht="15.75" thickBot="1">
      <c r="C106" s="115" t="s">
        <v>347</v>
      </c>
      <c r="D106" s="89"/>
    </row>
    <row r="107" spans="1:5" ht="15.75" thickBot="1">
      <c r="C107" s="115" t="s">
        <v>348</v>
      </c>
    </row>
    <row r="108" spans="1:5" ht="15.75" thickBot="1">
      <c r="C108" s="118" t="s">
        <v>391</v>
      </c>
    </row>
    <row r="109" spans="1:5" ht="15.75" thickBot="1">
      <c r="C109" s="115" t="s">
        <v>363</v>
      </c>
    </row>
    <row r="110" spans="1:5" ht="15.75" thickBot="1">
      <c r="C110" s="115" t="s">
        <v>364</v>
      </c>
    </row>
    <row r="111" spans="1:5" ht="15.75" thickBot="1">
      <c r="C111" s="115" t="s">
        <v>365</v>
      </c>
    </row>
    <row r="112" spans="1:5" ht="15.75" thickBot="1">
      <c r="C112" s="115" t="s">
        <v>366</v>
      </c>
    </row>
    <row r="113" spans="3:3" ht="15.75" thickBot="1">
      <c r="C113" s="115" t="s">
        <v>367</v>
      </c>
    </row>
    <row r="114" spans="3:3" ht="15.75" thickBot="1">
      <c r="C114" s="115" t="s">
        <v>368</v>
      </c>
    </row>
    <row r="115" spans="3:3" ht="15.75" thickBot="1">
      <c r="C115" s="115" t="s">
        <v>369</v>
      </c>
    </row>
    <row r="116" spans="3:3" ht="15.75" thickBot="1">
      <c r="C116" s="115" t="s">
        <v>416</v>
      </c>
    </row>
    <row r="117" spans="3:3" ht="15.75" thickBot="1">
      <c r="C117" s="115" t="s">
        <v>370</v>
      </c>
    </row>
    <row r="118" spans="3:3" ht="15.75" thickBot="1">
      <c r="C118" s="115" t="s">
        <v>417</v>
      </c>
    </row>
    <row r="124" spans="3:3" ht="15.75" thickBot="1"/>
    <row r="125" spans="3:3" ht="15.75" thickBot="1">
      <c r="C125" s="119"/>
    </row>
    <row r="126" spans="3:3" ht="15.75" thickBot="1">
      <c r="C126" s="116"/>
    </row>
    <row r="127" spans="3:3" ht="15.75" thickBot="1">
      <c r="C127" s="116"/>
    </row>
    <row r="128" spans="3:3" ht="15.75" thickBot="1">
      <c r="C128" s="116"/>
    </row>
    <row r="134" spans="3:3" ht="15.75" thickBot="1"/>
    <row r="135" spans="3:3" ht="15.75" thickBot="1">
      <c r="C135" s="119"/>
    </row>
    <row r="221" spans="3:3">
      <c r="C221" t="s">
        <v>220</v>
      </c>
    </row>
    <row r="222" spans="3:3">
      <c r="C222" t="s">
        <v>31</v>
      </c>
    </row>
    <row r="223" spans="3:3">
      <c r="C223" s="85" t="s">
        <v>32</v>
      </c>
    </row>
    <row r="224" spans="3:3">
      <c r="C224" s="85" t="s">
        <v>33</v>
      </c>
    </row>
    <row r="225" spans="3:3">
      <c r="C225" s="85" t="s">
        <v>34</v>
      </c>
    </row>
    <row r="226" spans="3:3">
      <c r="C226" s="85" t="s">
        <v>35</v>
      </c>
    </row>
    <row r="227" spans="3:3">
      <c r="C227" s="85" t="s">
        <v>36</v>
      </c>
    </row>
    <row r="228" spans="3:3">
      <c r="C228" s="85" t="s">
        <v>37</v>
      </c>
    </row>
    <row r="229" spans="3:3">
      <c r="C229" s="85" t="s">
        <v>38</v>
      </c>
    </row>
    <row r="230" spans="3:3">
      <c r="C230" s="85" t="s">
        <v>39</v>
      </c>
    </row>
    <row r="231" spans="3:3">
      <c r="C231" s="85" t="s">
        <v>40</v>
      </c>
    </row>
    <row r="232" spans="3:3">
      <c r="C232" s="85" t="s">
        <v>41</v>
      </c>
    </row>
    <row r="233" spans="3:3">
      <c r="C233" s="85" t="s">
        <v>42</v>
      </c>
    </row>
    <row r="234" spans="3:3">
      <c r="C234" s="85" t="s">
        <v>43</v>
      </c>
    </row>
    <row r="235" spans="3:3">
      <c r="C235" s="85" t="s">
        <v>44</v>
      </c>
    </row>
    <row r="236" spans="3:3">
      <c r="C236" s="85" t="s">
        <v>45</v>
      </c>
    </row>
    <row r="237" spans="3:3">
      <c r="C237" s="85" t="s">
        <v>46</v>
      </c>
    </row>
    <row r="238" spans="3:3">
      <c r="C238" s="85" t="s">
        <v>47</v>
      </c>
    </row>
    <row r="239" spans="3:3">
      <c r="C239" s="85" t="s">
        <v>48</v>
      </c>
    </row>
    <row r="240" spans="3:3">
      <c r="C240" s="85" t="s">
        <v>49</v>
      </c>
    </row>
    <row r="241" spans="3:3">
      <c r="C241" s="85" t="s">
        <v>50</v>
      </c>
    </row>
    <row r="242" spans="3:3">
      <c r="C242" s="85" t="s">
        <v>51</v>
      </c>
    </row>
    <row r="243" spans="3:3">
      <c r="C243" s="85" t="s">
        <v>52</v>
      </c>
    </row>
    <row r="244" spans="3:3">
      <c r="C244" s="85" t="s">
        <v>53</v>
      </c>
    </row>
    <row r="245" spans="3:3">
      <c r="C245" s="85" t="s">
        <v>54</v>
      </c>
    </row>
    <row r="246" spans="3:3">
      <c r="C246" s="85" t="s">
        <v>55</v>
      </c>
    </row>
    <row r="247" spans="3:3">
      <c r="C247" s="85" t="s">
        <v>56</v>
      </c>
    </row>
    <row r="248" spans="3:3">
      <c r="C248" s="85" t="s">
        <v>57</v>
      </c>
    </row>
    <row r="249" spans="3:3">
      <c r="C249" s="85" t="s">
        <v>58</v>
      </c>
    </row>
    <row r="250" spans="3:3">
      <c r="C250" s="85" t="s">
        <v>59</v>
      </c>
    </row>
    <row r="251" spans="3:3">
      <c r="C251" s="85" t="s">
        <v>60</v>
      </c>
    </row>
    <row r="252" spans="3:3">
      <c r="C252" s="85" t="s">
        <v>61</v>
      </c>
    </row>
    <row r="253" spans="3:3">
      <c r="C253" s="85" t="s">
        <v>62</v>
      </c>
    </row>
    <row r="254" spans="3:3">
      <c r="C254" s="85" t="s">
        <v>237</v>
      </c>
    </row>
    <row r="255" spans="3:3">
      <c r="C255" s="85" t="s">
        <v>63</v>
      </c>
    </row>
    <row r="256" spans="3:3">
      <c r="C256" s="85" t="s">
        <v>64</v>
      </c>
    </row>
    <row r="257" spans="3:3">
      <c r="C257" s="85" t="s">
        <v>65</v>
      </c>
    </row>
    <row r="258" spans="3:3">
      <c r="C258" s="85" t="s">
        <v>66</v>
      </c>
    </row>
    <row r="259" spans="3:3">
      <c r="C259" s="85" t="s">
        <v>67</v>
      </c>
    </row>
    <row r="260" spans="3:3">
      <c r="C260" s="85" t="s">
        <v>244</v>
      </c>
    </row>
    <row r="261" spans="3:3">
      <c r="C261" s="85" t="s">
        <v>68</v>
      </c>
    </row>
    <row r="262" spans="3:3">
      <c r="C262" s="85" t="s">
        <v>69</v>
      </c>
    </row>
    <row r="263" spans="3:3">
      <c r="C263" s="85" t="s">
        <v>70</v>
      </c>
    </row>
    <row r="264" spans="3:3">
      <c r="C264" s="85" t="s">
        <v>71</v>
      </c>
    </row>
    <row r="265" spans="3:3">
      <c r="C265" s="85" t="s">
        <v>72</v>
      </c>
    </row>
    <row r="266" spans="3:3">
      <c r="C266" s="85" t="s">
        <v>73</v>
      </c>
    </row>
    <row r="267" spans="3:3">
      <c r="C267" s="85" t="s">
        <v>74</v>
      </c>
    </row>
    <row r="268" spans="3:3">
      <c r="C268" s="85" t="s">
        <v>75</v>
      </c>
    </row>
    <row r="269" spans="3:3">
      <c r="C269" s="85" t="s">
        <v>76</v>
      </c>
    </row>
    <row r="270" spans="3:3">
      <c r="C270" s="85" t="s">
        <v>77</v>
      </c>
    </row>
    <row r="271" spans="3:3">
      <c r="C271" s="85" t="s">
        <v>78</v>
      </c>
    </row>
    <row r="272" spans="3:3">
      <c r="C272" s="85" t="s">
        <v>79</v>
      </c>
    </row>
    <row r="273" spans="3:3">
      <c r="C273" s="85" t="s">
        <v>80</v>
      </c>
    </row>
    <row r="274" spans="3:3">
      <c r="C274" s="85" t="s">
        <v>81</v>
      </c>
    </row>
    <row r="275" spans="3:3">
      <c r="C275" s="85" t="s">
        <v>82</v>
      </c>
    </row>
    <row r="276" spans="3:3">
      <c r="C276" s="85" t="s">
        <v>83</v>
      </c>
    </row>
    <row r="277" spans="3:3">
      <c r="C277" s="85" t="s">
        <v>84</v>
      </c>
    </row>
    <row r="278" spans="3:3">
      <c r="C278" s="85" t="s">
        <v>219</v>
      </c>
    </row>
    <row r="279" spans="3:3">
      <c r="C279" s="85" t="s">
        <v>85</v>
      </c>
    </row>
    <row r="280" spans="3:3">
      <c r="C280" s="85" t="s">
        <v>86</v>
      </c>
    </row>
    <row r="281" spans="3:3">
      <c r="C281" s="85" t="s">
        <v>87</v>
      </c>
    </row>
    <row r="282" spans="3:3">
      <c r="C282" s="85" t="s">
        <v>88</v>
      </c>
    </row>
    <row r="283" spans="3:3">
      <c r="C283" s="85" t="s">
        <v>89</v>
      </c>
    </row>
    <row r="284" spans="3:3">
      <c r="C284" s="85" t="s">
        <v>90</v>
      </c>
    </row>
    <row r="285" spans="3:3">
      <c r="C285" s="85" t="s">
        <v>91</v>
      </c>
    </row>
    <row r="286" spans="3:3">
      <c r="C286" s="85" t="s">
        <v>92</v>
      </c>
    </row>
    <row r="287" spans="3:3">
      <c r="C287" s="85" t="s">
        <v>93</v>
      </c>
    </row>
    <row r="288" spans="3:3">
      <c r="C288" s="85" t="s">
        <v>94</v>
      </c>
    </row>
    <row r="289" spans="3:3">
      <c r="C289" s="85" t="s">
        <v>95</v>
      </c>
    </row>
    <row r="290" spans="3:3">
      <c r="C290" s="85" t="s">
        <v>96</v>
      </c>
    </row>
    <row r="291" spans="3:3">
      <c r="C291" s="85" t="s">
        <v>97</v>
      </c>
    </row>
    <row r="292" spans="3:3">
      <c r="C292" s="85" t="s">
        <v>98</v>
      </c>
    </row>
    <row r="293" spans="3:3">
      <c r="C293" s="85" t="s">
        <v>99</v>
      </c>
    </row>
    <row r="294" spans="3:3">
      <c r="C294" s="85" t="s">
        <v>100</v>
      </c>
    </row>
    <row r="295" spans="3:3">
      <c r="C295" s="85" t="s">
        <v>101</v>
      </c>
    </row>
    <row r="296" spans="3:3">
      <c r="C296" s="85" t="s">
        <v>102</v>
      </c>
    </row>
    <row r="297" spans="3:3">
      <c r="C297" s="85" t="s">
        <v>103</v>
      </c>
    </row>
    <row r="298" spans="3:3">
      <c r="C298" s="85" t="s">
        <v>104</v>
      </c>
    </row>
    <row r="299" spans="3:3">
      <c r="C299" s="85" t="s">
        <v>105</v>
      </c>
    </row>
    <row r="300" spans="3:3">
      <c r="C300" s="85" t="s">
        <v>106</v>
      </c>
    </row>
    <row r="301" spans="3:3">
      <c r="C301" s="85" t="s">
        <v>107</v>
      </c>
    </row>
    <row r="302" spans="3:3">
      <c r="C302" s="85" t="s">
        <v>108</v>
      </c>
    </row>
    <row r="303" spans="3:3">
      <c r="C303" s="85" t="s">
        <v>109</v>
      </c>
    </row>
    <row r="304" spans="3:3">
      <c r="C304" s="85" t="s">
        <v>110</v>
      </c>
    </row>
    <row r="305" spans="3:3">
      <c r="C305" s="85" t="s">
        <v>111</v>
      </c>
    </row>
    <row r="306" spans="3:3">
      <c r="C306" s="85" t="s">
        <v>112</v>
      </c>
    </row>
    <row r="307" spans="3:3">
      <c r="C307" s="85" t="s">
        <v>113</v>
      </c>
    </row>
    <row r="308" spans="3:3">
      <c r="C308" s="85" t="s">
        <v>114</v>
      </c>
    </row>
    <row r="309" spans="3:3">
      <c r="C309" s="85" t="s">
        <v>115</v>
      </c>
    </row>
    <row r="310" spans="3:3">
      <c r="C310" s="85" t="s">
        <v>116</v>
      </c>
    </row>
    <row r="311" spans="3:3">
      <c r="C311" s="85" t="s">
        <v>117</v>
      </c>
    </row>
    <row r="312" spans="3:3">
      <c r="C312" s="85" t="s">
        <v>118</v>
      </c>
    </row>
    <row r="313" spans="3:3">
      <c r="C313" s="85" t="s">
        <v>119</v>
      </c>
    </row>
    <row r="314" spans="3:3">
      <c r="C314" s="85" t="s">
        <v>120</v>
      </c>
    </row>
    <row r="315" spans="3:3">
      <c r="C315" s="85" t="s">
        <v>121</v>
      </c>
    </row>
    <row r="316" spans="3:3">
      <c r="C316" s="85" t="s">
        <v>122</v>
      </c>
    </row>
    <row r="317" spans="3:3">
      <c r="C317" s="85" t="s">
        <v>123</v>
      </c>
    </row>
    <row r="318" spans="3:3">
      <c r="C318" s="85" t="s">
        <v>124</v>
      </c>
    </row>
    <row r="319" spans="3:3">
      <c r="C319" s="85" t="s">
        <v>125</v>
      </c>
    </row>
    <row r="320" spans="3:3">
      <c r="C320" s="85" t="s">
        <v>126</v>
      </c>
    </row>
    <row r="321" spans="3:3">
      <c r="C321" s="85" t="s">
        <v>127</v>
      </c>
    </row>
    <row r="322" spans="3:3">
      <c r="C322" s="85" t="s">
        <v>128</v>
      </c>
    </row>
    <row r="323" spans="3:3">
      <c r="C323" s="85" t="s">
        <v>129</v>
      </c>
    </row>
    <row r="324" spans="3:3">
      <c r="C324" s="85" t="s">
        <v>130</v>
      </c>
    </row>
    <row r="325" spans="3:3">
      <c r="C325" s="85" t="s">
        <v>131</v>
      </c>
    </row>
    <row r="326" spans="3:3">
      <c r="C326" s="85" t="s">
        <v>132</v>
      </c>
    </row>
    <row r="327" spans="3:3">
      <c r="C327" s="85" t="s">
        <v>133</v>
      </c>
    </row>
    <row r="328" spans="3:3">
      <c r="C328" s="85" t="s">
        <v>134</v>
      </c>
    </row>
    <row r="329" spans="3:3">
      <c r="C329" s="85" t="s">
        <v>135</v>
      </c>
    </row>
    <row r="330" spans="3:3">
      <c r="C330" s="85" t="s">
        <v>136</v>
      </c>
    </row>
    <row r="331" spans="3:3">
      <c r="C331" s="85" t="s">
        <v>137</v>
      </c>
    </row>
    <row r="332" spans="3:3">
      <c r="C332" s="85" t="s">
        <v>138</v>
      </c>
    </row>
    <row r="333" spans="3:3">
      <c r="C333" s="85" t="s">
        <v>139</v>
      </c>
    </row>
    <row r="334" spans="3:3">
      <c r="C334" s="85" t="s">
        <v>140</v>
      </c>
    </row>
    <row r="335" spans="3:3">
      <c r="C335" s="85" t="s">
        <v>141</v>
      </c>
    </row>
    <row r="336" spans="3:3">
      <c r="C336" s="85" t="s">
        <v>142</v>
      </c>
    </row>
    <row r="337" spans="3:3">
      <c r="C337" s="85" t="s">
        <v>143</v>
      </c>
    </row>
    <row r="338" spans="3:3">
      <c r="C338" s="85" t="s">
        <v>144</v>
      </c>
    </row>
    <row r="339" spans="3:3">
      <c r="C339" s="85" t="s">
        <v>145</v>
      </c>
    </row>
    <row r="340" spans="3:3">
      <c r="C340" s="85" t="s">
        <v>239</v>
      </c>
    </row>
    <row r="341" spans="3:3">
      <c r="C341" s="85" t="s">
        <v>146</v>
      </c>
    </row>
    <row r="342" spans="3:3">
      <c r="C342" s="85" t="s">
        <v>147</v>
      </c>
    </row>
    <row r="343" spans="3:3">
      <c r="C343" s="85" t="s">
        <v>148</v>
      </c>
    </row>
    <row r="344" spans="3:3">
      <c r="C344" s="85" t="s">
        <v>149</v>
      </c>
    </row>
    <row r="345" spans="3:3">
      <c r="C345" s="85" t="s">
        <v>150</v>
      </c>
    </row>
    <row r="346" spans="3:3">
      <c r="C346" s="85" t="s">
        <v>151</v>
      </c>
    </row>
    <row r="347" spans="3:3">
      <c r="C347" s="85" t="s">
        <v>152</v>
      </c>
    </row>
    <row r="348" spans="3:3">
      <c r="C348" s="85" t="s">
        <v>153</v>
      </c>
    </row>
    <row r="349" spans="3:3">
      <c r="C349" s="85" t="s">
        <v>154</v>
      </c>
    </row>
    <row r="350" spans="3:3">
      <c r="C350" s="85" t="s">
        <v>238</v>
      </c>
    </row>
    <row r="351" spans="3:3">
      <c r="C351" s="85" t="s">
        <v>155</v>
      </c>
    </row>
    <row r="352" spans="3:3">
      <c r="C352" s="85" t="s">
        <v>156</v>
      </c>
    </row>
    <row r="353" spans="3:3">
      <c r="C353" s="85" t="s">
        <v>157</v>
      </c>
    </row>
    <row r="354" spans="3:3">
      <c r="C354" s="85" t="s">
        <v>158</v>
      </c>
    </row>
    <row r="355" spans="3:3">
      <c r="C355" s="85" t="s">
        <v>159</v>
      </c>
    </row>
    <row r="356" spans="3:3">
      <c r="C356" s="85" t="s">
        <v>160</v>
      </c>
    </row>
    <row r="357" spans="3:3">
      <c r="C357" s="85" t="s">
        <v>161</v>
      </c>
    </row>
    <row r="358" spans="3:3">
      <c r="C358" s="85" t="s">
        <v>162</v>
      </c>
    </row>
    <row r="359" spans="3:3">
      <c r="C359" s="85" t="s">
        <v>163</v>
      </c>
    </row>
    <row r="360" spans="3:3">
      <c r="C360" s="85" t="s">
        <v>164</v>
      </c>
    </row>
    <row r="361" spans="3:3">
      <c r="C361" s="85" t="s">
        <v>165</v>
      </c>
    </row>
    <row r="362" spans="3:3">
      <c r="C362" s="85" t="s">
        <v>166</v>
      </c>
    </row>
    <row r="363" spans="3:3">
      <c r="C363" s="85" t="s">
        <v>167</v>
      </c>
    </row>
    <row r="364" spans="3:3">
      <c r="C364" s="85" t="s">
        <v>168</v>
      </c>
    </row>
    <row r="365" spans="3:3">
      <c r="C365" s="85" t="s">
        <v>169</v>
      </c>
    </row>
    <row r="366" spans="3:3">
      <c r="C366" s="85" t="s">
        <v>170</v>
      </c>
    </row>
    <row r="367" spans="3:3">
      <c r="C367" s="85" t="s">
        <v>171</v>
      </c>
    </row>
    <row r="368" spans="3:3">
      <c r="C368" s="85" t="s">
        <v>172</v>
      </c>
    </row>
    <row r="369" spans="3:3">
      <c r="C369" s="85" t="s">
        <v>242</v>
      </c>
    </row>
    <row r="370" spans="3:3">
      <c r="C370" s="85" t="s">
        <v>173</v>
      </c>
    </row>
    <row r="371" spans="3:3">
      <c r="C371" s="85" t="s">
        <v>174</v>
      </c>
    </row>
    <row r="372" spans="3:3">
      <c r="C372" s="85" t="s">
        <v>175</v>
      </c>
    </row>
    <row r="373" spans="3:3">
      <c r="C373" s="85" t="s">
        <v>176</v>
      </c>
    </row>
    <row r="374" spans="3:3">
      <c r="C374" s="85" t="s">
        <v>177</v>
      </c>
    </row>
    <row r="375" spans="3:3">
      <c r="C375" s="85" t="s">
        <v>178</v>
      </c>
    </row>
    <row r="376" spans="3:3">
      <c r="C376" s="85" t="s">
        <v>179</v>
      </c>
    </row>
    <row r="377" spans="3:3">
      <c r="C377" s="85" t="s">
        <v>180</v>
      </c>
    </row>
    <row r="378" spans="3:3">
      <c r="C378" s="85" t="s">
        <v>181</v>
      </c>
    </row>
    <row r="379" spans="3:3">
      <c r="C379" s="85" t="s">
        <v>182</v>
      </c>
    </row>
    <row r="380" spans="3:3">
      <c r="C380" s="85" t="s">
        <v>183</v>
      </c>
    </row>
    <row r="381" spans="3:3">
      <c r="C381" s="85" t="s">
        <v>184</v>
      </c>
    </row>
    <row r="382" spans="3:3">
      <c r="C382" s="85" t="s">
        <v>185</v>
      </c>
    </row>
    <row r="383" spans="3:3">
      <c r="C383" s="85" t="s">
        <v>186</v>
      </c>
    </row>
    <row r="384" spans="3:3">
      <c r="C384" s="85" t="s">
        <v>187</v>
      </c>
    </row>
    <row r="385" spans="3:3">
      <c r="C385" s="85" t="s">
        <v>188</v>
      </c>
    </row>
    <row r="386" spans="3:3">
      <c r="C386" s="85" t="s">
        <v>189</v>
      </c>
    </row>
    <row r="387" spans="3:3">
      <c r="C387" s="85" t="s">
        <v>190</v>
      </c>
    </row>
    <row r="388" spans="3:3">
      <c r="C388" s="85" t="s">
        <v>191</v>
      </c>
    </row>
    <row r="389" spans="3:3">
      <c r="C389" s="85" t="s">
        <v>192</v>
      </c>
    </row>
    <row r="390" spans="3:3">
      <c r="C390" s="85" t="s">
        <v>193</v>
      </c>
    </row>
    <row r="391" spans="3:3">
      <c r="C391" s="85" t="s">
        <v>194</v>
      </c>
    </row>
    <row r="392" spans="3:3">
      <c r="C392" s="85" t="s">
        <v>195</v>
      </c>
    </row>
    <row r="393" spans="3:3">
      <c r="C393" s="85" t="s">
        <v>196</v>
      </c>
    </row>
    <row r="394" spans="3:3">
      <c r="C394" s="85" t="s">
        <v>197</v>
      </c>
    </row>
    <row r="395" spans="3:3">
      <c r="C395" s="85" t="s">
        <v>198</v>
      </c>
    </row>
    <row r="396" spans="3:3">
      <c r="C396" s="85" t="s">
        <v>199</v>
      </c>
    </row>
    <row r="397" spans="3:3">
      <c r="C397" s="85" t="s">
        <v>200</v>
      </c>
    </row>
    <row r="398" spans="3:3">
      <c r="C398" s="85" t="s">
        <v>201</v>
      </c>
    </row>
    <row r="399" spans="3:3">
      <c r="C399" s="85" t="s">
        <v>202</v>
      </c>
    </row>
    <row r="400" spans="3:3">
      <c r="C400" s="85" t="s">
        <v>203</v>
      </c>
    </row>
    <row r="401" spans="3:3">
      <c r="C401" s="85" t="s">
        <v>204</v>
      </c>
    </row>
    <row r="402" spans="3:3">
      <c r="C402" s="85" t="s">
        <v>205</v>
      </c>
    </row>
    <row r="403" spans="3:3">
      <c r="C403" s="85" t="s">
        <v>206</v>
      </c>
    </row>
    <row r="404" spans="3:3">
      <c r="C404" s="85" t="s">
        <v>207</v>
      </c>
    </row>
    <row r="405" spans="3:3">
      <c r="C405" s="85" t="s">
        <v>208</v>
      </c>
    </row>
    <row r="406" spans="3:3">
      <c r="C406" s="85" t="s">
        <v>209</v>
      </c>
    </row>
    <row r="407" spans="3:3">
      <c r="C407" s="85" t="s">
        <v>240</v>
      </c>
    </row>
    <row r="408" spans="3:3">
      <c r="C408" s="85" t="s">
        <v>210</v>
      </c>
    </row>
    <row r="409" spans="3:3">
      <c r="C409" s="85" t="s">
        <v>243</v>
      </c>
    </row>
    <row r="410" spans="3:3">
      <c r="C410" s="85" t="s">
        <v>211</v>
      </c>
    </row>
    <row r="411" spans="3:3">
      <c r="C411" s="85" t="s">
        <v>212</v>
      </c>
    </row>
    <row r="412" spans="3:3">
      <c r="C412" s="85" t="s">
        <v>213</v>
      </c>
    </row>
    <row r="413" spans="3:3">
      <c r="C413" s="85" t="s">
        <v>241</v>
      </c>
    </row>
    <row r="414" spans="3:3">
      <c r="C414" s="85" t="s">
        <v>214</v>
      </c>
    </row>
    <row r="415" spans="3:3">
      <c r="C415" s="85" t="s">
        <v>215</v>
      </c>
    </row>
    <row r="416" spans="3:3">
      <c r="C416" s="85" t="s">
        <v>216</v>
      </c>
    </row>
    <row r="417" spans="3:3">
      <c r="C417" s="85" t="s">
        <v>217</v>
      </c>
    </row>
    <row r="418" spans="3:3">
      <c r="C418" s="85" t="s">
        <v>218</v>
      </c>
    </row>
  </sheetData>
  <phoneticPr fontId="0"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E7E99-91B3-DF4D-876C-0C9016C3AF4C}">
  <sheetPr codeName="Sheet18">
    <pageSetUpPr fitToPage="1"/>
  </sheetPr>
  <dimension ref="A1:R31"/>
  <sheetViews>
    <sheetView zoomScaleNormal="100" workbookViewId="0">
      <selection activeCell="D6" sqref="D6:L6"/>
    </sheetView>
  </sheetViews>
  <sheetFormatPr defaultColWidth="8.85546875" defaultRowHeight="15"/>
  <cols>
    <col min="1" max="1" width="1.7109375" customWidth="1"/>
    <col min="2" max="2" width="15.42578125" customWidth="1"/>
    <col min="3" max="3" width="4.85546875" customWidth="1"/>
    <col min="4" max="4" width="6" customWidth="1"/>
    <col min="5" max="5" width="12.28515625" customWidth="1"/>
    <col min="6" max="6" width="11.42578125" customWidth="1"/>
    <col min="7" max="7" width="10.42578125" customWidth="1"/>
    <col min="8" max="8" width="8.28515625" customWidth="1"/>
    <col min="9" max="9" width="6.140625" customWidth="1"/>
    <col min="10" max="10" width="6.7109375" customWidth="1"/>
    <col min="11" max="11" width="9.140625" customWidth="1"/>
    <col min="12" max="12" width="7" customWidth="1"/>
    <col min="13" max="13" width="0.140625" customWidth="1"/>
    <col min="15" max="15" width="10" hidden="1" customWidth="1"/>
    <col min="16" max="16" width="9.85546875" bestFit="1" customWidth="1"/>
  </cols>
  <sheetData>
    <row r="1" spans="1:18" ht="45" customHeight="1" thickBot="1">
      <c r="B1" s="124"/>
      <c r="C1" s="67"/>
      <c r="D1" s="67"/>
      <c r="E1" s="123"/>
      <c r="F1" s="145" t="s">
        <v>501</v>
      </c>
      <c r="G1" s="123"/>
      <c r="H1" s="123"/>
      <c r="I1" s="67"/>
      <c r="J1" s="67"/>
      <c r="K1" s="67"/>
      <c r="L1" s="67"/>
      <c r="M1" s="68"/>
    </row>
    <row r="2" spans="1:18" ht="21.95" customHeight="1">
      <c r="B2" s="241" t="s">
        <v>502</v>
      </c>
      <c r="C2" s="242"/>
      <c r="D2" s="242"/>
      <c r="E2" s="242"/>
      <c r="F2" s="242"/>
      <c r="G2" s="242"/>
      <c r="H2" s="242"/>
      <c r="I2" s="242"/>
      <c r="J2" s="242"/>
      <c r="K2" s="242"/>
      <c r="L2" s="242"/>
      <c r="M2" s="243"/>
    </row>
    <row r="3" spans="1:18" ht="21.95" customHeight="1">
      <c r="B3" s="254" t="s">
        <v>503</v>
      </c>
      <c r="C3" s="255"/>
      <c r="D3" s="249"/>
      <c r="E3" s="249"/>
      <c r="F3" s="249"/>
      <c r="G3" s="249"/>
      <c r="H3" s="249"/>
      <c r="I3" s="249"/>
      <c r="J3" s="249"/>
      <c r="K3" s="249"/>
      <c r="L3" s="249"/>
      <c r="M3" s="136"/>
    </row>
    <row r="4" spans="1:18" ht="21.95" customHeight="1">
      <c r="B4" s="146" t="s">
        <v>504</v>
      </c>
      <c r="C4" s="147"/>
      <c r="D4" s="247"/>
      <c r="E4" s="247"/>
      <c r="F4" s="247"/>
      <c r="G4" s="247"/>
      <c r="H4" s="247"/>
      <c r="I4" s="247"/>
      <c r="J4" s="247"/>
      <c r="K4" s="247"/>
      <c r="L4" s="247"/>
      <c r="M4" s="248"/>
    </row>
    <row r="5" spans="1:18" ht="21.95" customHeight="1">
      <c r="B5" s="256" t="s">
        <v>505</v>
      </c>
      <c r="C5" s="257"/>
      <c r="D5" s="257"/>
      <c r="E5" s="257"/>
      <c r="F5" s="257"/>
      <c r="G5" s="257"/>
      <c r="H5" s="257"/>
      <c r="I5" s="257"/>
      <c r="J5" s="257"/>
      <c r="K5" s="257"/>
      <c r="L5" s="258"/>
      <c r="M5" s="132"/>
      <c r="R5" s="60"/>
    </row>
    <row r="6" spans="1:18" ht="21.95" customHeight="1">
      <c r="B6" s="252" t="s">
        <v>508</v>
      </c>
      <c r="C6" s="253"/>
      <c r="D6" s="265"/>
      <c r="E6" s="266"/>
      <c r="F6" s="266"/>
      <c r="G6" s="266"/>
      <c r="H6" s="266"/>
      <c r="I6" s="266"/>
      <c r="J6" s="266"/>
      <c r="K6" s="266"/>
      <c r="L6" s="267"/>
      <c r="M6" s="132"/>
      <c r="R6" s="60"/>
    </row>
    <row r="7" spans="1:18" ht="21.95" customHeight="1">
      <c r="B7" s="269" t="s">
        <v>506</v>
      </c>
      <c r="C7" s="270"/>
      <c r="D7" s="268"/>
      <c r="E7" s="268"/>
      <c r="F7" s="268"/>
      <c r="G7" s="268"/>
      <c r="H7" s="268"/>
      <c r="I7" s="268"/>
      <c r="J7" s="268"/>
      <c r="K7" s="268"/>
      <c r="L7" s="268"/>
      <c r="M7" s="132"/>
      <c r="R7" s="60"/>
    </row>
    <row r="8" spans="1:18" ht="21.95" customHeight="1">
      <c r="B8" s="269" t="s">
        <v>507</v>
      </c>
      <c r="C8" s="270"/>
      <c r="D8" s="271"/>
      <c r="E8" s="272"/>
      <c r="F8" s="272"/>
      <c r="G8" s="272"/>
      <c r="H8" s="272"/>
      <c r="I8" s="272"/>
      <c r="J8" s="272"/>
      <c r="K8" s="272"/>
      <c r="L8" s="273"/>
      <c r="M8" s="132"/>
      <c r="P8" s="9"/>
      <c r="R8" s="60"/>
    </row>
    <row r="9" spans="1:18" ht="18.95" customHeight="1">
      <c r="B9" s="244" t="s">
        <v>509</v>
      </c>
      <c r="C9" s="245"/>
      <c r="D9" s="245"/>
      <c r="E9" s="245"/>
      <c r="F9" s="245"/>
      <c r="G9" s="245"/>
      <c r="H9" s="245"/>
      <c r="I9" s="245"/>
      <c r="J9" s="245"/>
      <c r="K9" s="245"/>
      <c r="L9" s="245"/>
      <c r="M9" s="246"/>
      <c r="P9" s="8"/>
      <c r="R9" s="60"/>
    </row>
    <row r="10" spans="1:18" ht="21.95" customHeight="1">
      <c r="B10" s="259" t="s">
        <v>510</v>
      </c>
      <c r="C10" s="260"/>
      <c r="D10" s="260"/>
      <c r="E10" s="261"/>
      <c r="F10" s="262" t="s">
        <v>30</v>
      </c>
      <c r="G10" s="263"/>
      <c r="H10" s="263"/>
      <c r="I10" s="263"/>
      <c r="J10" s="263"/>
      <c r="K10" s="263"/>
      <c r="L10" s="264"/>
      <c r="M10" s="28"/>
      <c r="P10" s="9"/>
    </row>
    <row r="11" spans="1:18" ht="16.5" customHeight="1" thickBot="1">
      <c r="A11" s="64"/>
      <c r="B11" s="244" t="s">
        <v>511</v>
      </c>
      <c r="C11" s="245"/>
      <c r="D11" s="245"/>
      <c r="E11" s="245"/>
      <c r="F11" s="245"/>
      <c r="G11" s="245"/>
      <c r="H11" s="245"/>
      <c r="I11" s="245"/>
      <c r="J11" s="245"/>
      <c r="K11" s="245"/>
      <c r="L11" s="245"/>
      <c r="M11" s="246"/>
      <c r="N11" s="64"/>
      <c r="O11" s="64"/>
      <c r="P11" s="126"/>
      <c r="Q11" s="64"/>
      <c r="R11" s="65"/>
    </row>
    <row r="12" spans="1:18" ht="35.450000000000003" customHeight="1">
      <c r="B12" s="148" t="s">
        <v>512</v>
      </c>
      <c r="C12" s="229" t="s">
        <v>236</v>
      </c>
      <c r="D12" s="230"/>
      <c r="E12" s="231"/>
      <c r="F12" s="61" t="s">
        <v>285</v>
      </c>
      <c r="G12" s="232" t="s">
        <v>236</v>
      </c>
      <c r="H12" s="233"/>
      <c r="I12" s="233"/>
      <c r="J12" s="233"/>
      <c r="K12" s="233"/>
      <c r="L12" s="234"/>
      <c r="M12" s="50"/>
      <c r="O12" t="str">
        <f>IF(C12="Select One","SELECTONE",IF(C12="All Star/Club","Allstar",IF(C12="School/CEGEP/ Collegiate/University","SCHOOL",IF(C12="Novice/Prep/Cheer Abilities","PREP",IF(C12="Stunt Group","STUNT",IF(C12="Individuals/Duos","INDIVIDUALS"))))))</f>
        <v>SELECTONE</v>
      </c>
    </row>
    <row r="13" spans="1:18" ht="9.9499999999999993" customHeight="1" thickBot="1">
      <c r="B13" s="69"/>
      <c r="C13" s="70"/>
      <c r="D13" s="70"/>
      <c r="E13" s="70"/>
      <c r="F13" s="70"/>
      <c r="G13" s="57"/>
      <c r="H13" s="58"/>
      <c r="I13" s="58"/>
      <c r="J13" s="58"/>
      <c r="K13" s="58"/>
      <c r="L13" s="58"/>
      <c r="M13" s="28"/>
    </row>
    <row r="14" spans="1:18" ht="21.95" customHeight="1" thickBot="1">
      <c r="B14" s="74"/>
      <c r="C14" s="283" t="s">
        <v>513</v>
      </c>
      <c r="D14" s="284"/>
      <c r="E14" s="250">
        <v>0</v>
      </c>
      <c r="F14" s="251"/>
      <c r="G14" s="70"/>
      <c r="H14" s="70"/>
      <c r="I14" s="276" t="s">
        <v>514</v>
      </c>
      <c r="J14" s="277"/>
      <c r="K14" s="137">
        <v>0</v>
      </c>
      <c r="L14" s="66"/>
      <c r="M14" s="28"/>
    </row>
    <row r="15" spans="1:18">
      <c r="B15" s="27"/>
      <c r="C15" s="1"/>
      <c r="D15" s="1"/>
      <c r="E15" s="1"/>
      <c r="F15" s="1"/>
      <c r="G15" s="1"/>
      <c r="H15" s="12"/>
      <c r="I15" s="12"/>
      <c r="J15" s="12"/>
      <c r="K15" s="12"/>
      <c r="L15" s="12"/>
      <c r="M15" s="28"/>
    </row>
    <row r="16" spans="1:18" ht="21" customHeight="1">
      <c r="B16" s="80" t="s">
        <v>515</v>
      </c>
      <c r="C16" s="63"/>
      <c r="D16" s="63"/>
      <c r="E16" s="63"/>
      <c r="F16" s="62"/>
      <c r="G16" s="62"/>
      <c r="H16" s="62"/>
      <c r="I16" s="62"/>
      <c r="J16" s="62"/>
      <c r="K16" s="62"/>
      <c r="L16" s="62"/>
      <c r="M16" s="28"/>
    </row>
    <row r="17" spans="2:13" ht="18" customHeight="1">
      <c r="B17" s="239" t="s">
        <v>516</v>
      </c>
      <c r="C17" s="240"/>
      <c r="D17" s="240"/>
      <c r="E17" s="240"/>
      <c r="F17" s="240"/>
      <c r="G17" s="240"/>
      <c r="H17" s="240"/>
      <c r="I17" s="240"/>
      <c r="J17" s="240"/>
      <c r="K17" s="240"/>
      <c r="L17" s="240"/>
      <c r="M17" s="71"/>
    </row>
    <row r="18" spans="2:13" ht="30" customHeight="1">
      <c r="B18" s="239" t="s">
        <v>517</v>
      </c>
      <c r="C18" s="282"/>
      <c r="D18" s="282"/>
      <c r="E18" s="282"/>
      <c r="F18" s="282"/>
      <c r="G18" s="282"/>
      <c r="H18" s="282"/>
      <c r="I18" s="282"/>
      <c r="J18" s="282"/>
      <c r="K18" s="282"/>
      <c r="L18" s="282"/>
      <c r="M18" s="71"/>
    </row>
    <row r="19" spans="2:13" ht="54" customHeight="1">
      <c r="B19" s="239" t="s">
        <v>518</v>
      </c>
      <c r="C19" s="282"/>
      <c r="D19" s="282"/>
      <c r="E19" s="282"/>
      <c r="F19" s="282"/>
      <c r="G19" s="282"/>
      <c r="H19" s="282"/>
      <c r="I19" s="282"/>
      <c r="J19" s="282"/>
      <c r="K19" s="282"/>
      <c r="L19" s="282"/>
      <c r="M19" s="71"/>
    </row>
    <row r="20" spans="2:13" ht="42" customHeight="1">
      <c r="B20" s="239" t="s">
        <v>519</v>
      </c>
      <c r="C20" s="282"/>
      <c r="D20" s="282"/>
      <c r="E20" s="282"/>
      <c r="F20" s="282"/>
      <c r="G20" s="282"/>
      <c r="H20" s="282"/>
      <c r="I20" s="282"/>
      <c r="J20" s="282"/>
      <c r="K20" s="282"/>
      <c r="L20" s="282"/>
      <c r="M20" s="71"/>
    </row>
    <row r="21" spans="2:13" ht="65.099999999999994" customHeight="1">
      <c r="B21" s="287" t="s">
        <v>520</v>
      </c>
      <c r="C21" s="282"/>
      <c r="D21" s="282"/>
      <c r="E21" s="282"/>
      <c r="F21" s="282"/>
      <c r="G21" s="282"/>
      <c r="H21" s="282"/>
      <c r="I21" s="282"/>
      <c r="J21" s="282"/>
      <c r="K21" s="282"/>
      <c r="L21" s="282"/>
      <c r="M21" s="71"/>
    </row>
    <row r="22" spans="2:13" ht="63" customHeight="1">
      <c r="B22" s="287" t="s">
        <v>521</v>
      </c>
      <c r="C22" s="282"/>
      <c r="D22" s="282"/>
      <c r="E22" s="282"/>
      <c r="F22" s="282"/>
      <c r="G22" s="282"/>
      <c r="H22" s="282"/>
      <c r="I22" s="282"/>
      <c r="J22" s="282"/>
      <c r="K22" s="282"/>
      <c r="L22" s="282"/>
      <c r="M22" s="71"/>
    </row>
    <row r="23" spans="2:13" ht="51.95" customHeight="1">
      <c r="B23" s="235" t="s">
        <v>522</v>
      </c>
      <c r="C23" s="282"/>
      <c r="D23" s="282"/>
      <c r="E23" s="282"/>
      <c r="F23" s="282"/>
      <c r="G23" s="282"/>
      <c r="H23" s="282"/>
      <c r="I23" s="282"/>
      <c r="J23" s="282"/>
      <c r="K23" s="282"/>
      <c r="L23" s="282"/>
      <c r="M23" s="71"/>
    </row>
    <row r="24" spans="2:13" ht="50.1" customHeight="1">
      <c r="B24" s="235" t="s">
        <v>523</v>
      </c>
      <c r="C24" s="282"/>
      <c r="D24" s="282"/>
      <c r="E24" s="282"/>
      <c r="F24" s="282"/>
      <c r="G24" s="282"/>
      <c r="H24" s="282"/>
      <c r="I24" s="282"/>
      <c r="J24" s="282"/>
      <c r="K24" s="282"/>
      <c r="L24" s="282"/>
      <c r="M24" s="28"/>
    </row>
    <row r="25" spans="2:13" ht="41.1" customHeight="1">
      <c r="B25" s="235" t="s">
        <v>524</v>
      </c>
      <c r="C25" s="236"/>
      <c r="D25" s="236"/>
      <c r="E25" s="236"/>
      <c r="F25" s="236"/>
      <c r="G25" s="236"/>
      <c r="H25" s="236"/>
      <c r="I25" s="236"/>
      <c r="J25" s="236"/>
      <c r="K25" s="236"/>
      <c r="L25" s="236"/>
      <c r="M25" s="28"/>
    </row>
    <row r="26" spans="2:13" ht="31.5" customHeight="1">
      <c r="B26" s="235" t="s">
        <v>525</v>
      </c>
      <c r="C26" s="236"/>
      <c r="D26" s="236"/>
      <c r="E26" s="236"/>
      <c r="F26" s="236"/>
      <c r="G26" s="236"/>
      <c r="H26" s="236"/>
      <c r="I26" s="236"/>
      <c r="J26" s="236"/>
      <c r="K26" s="236"/>
      <c r="L26" s="236"/>
      <c r="M26" s="28"/>
    </row>
    <row r="27" spans="2:13" ht="20.100000000000001" customHeight="1">
      <c r="B27" s="76"/>
      <c r="C27" s="75"/>
      <c r="D27" s="75"/>
      <c r="E27" s="75"/>
      <c r="F27" s="75"/>
      <c r="G27" s="75"/>
      <c r="H27" s="75"/>
      <c r="I27" s="75"/>
      <c r="J27" s="75"/>
      <c r="K27" s="75"/>
      <c r="L27" s="75"/>
      <c r="M27" s="28"/>
    </row>
    <row r="28" spans="2:13" ht="27.75" customHeight="1" thickBot="1">
      <c r="B28" s="278" t="s">
        <v>526</v>
      </c>
      <c r="C28" s="279"/>
      <c r="D28" s="280"/>
      <c r="E28" s="281"/>
      <c r="F28" s="281"/>
      <c r="G28" s="281"/>
      <c r="H28" s="281"/>
      <c r="I28" s="59"/>
      <c r="J28" s="149" t="s">
        <v>0</v>
      </c>
      <c r="K28" s="237"/>
      <c r="L28" s="237"/>
      <c r="M28" s="238"/>
    </row>
    <row r="29" spans="2:13" ht="21" customHeight="1" thickBot="1">
      <c r="B29" s="131"/>
      <c r="C29" s="41" t="s">
        <v>463</v>
      </c>
      <c r="D29" s="288"/>
      <c r="E29" s="288"/>
      <c r="F29" s="288"/>
      <c r="G29" s="288"/>
      <c r="H29" s="288"/>
      <c r="I29" s="59"/>
      <c r="J29" s="72"/>
      <c r="K29" s="79"/>
      <c r="L29" s="79"/>
      <c r="M29" s="133"/>
    </row>
    <row r="30" spans="2:13" ht="21" customHeight="1" thickBot="1">
      <c r="B30" s="285" t="s">
        <v>527</v>
      </c>
      <c r="C30" s="286"/>
      <c r="D30" s="286"/>
      <c r="E30" s="286"/>
      <c r="F30" s="286"/>
      <c r="G30" s="286"/>
      <c r="H30" s="286"/>
      <c r="I30" s="286"/>
      <c r="J30" s="286"/>
      <c r="K30" s="286"/>
      <c r="L30" s="286"/>
      <c r="M30" s="133"/>
    </row>
    <row r="31" spans="2:13" ht="15.75" thickBot="1">
      <c r="B31" s="274" t="s">
        <v>445</v>
      </c>
      <c r="C31" s="275"/>
      <c r="D31" s="24"/>
      <c r="E31" s="24"/>
      <c r="F31" s="24"/>
      <c r="G31" s="24"/>
      <c r="H31" s="24"/>
      <c r="I31" s="24"/>
      <c r="J31" s="24"/>
      <c r="K31" s="24"/>
      <c r="L31" s="24"/>
      <c r="M31" s="33"/>
    </row>
  </sheetData>
  <sheetProtection sheet="1" objects="1" scenarios="1" selectLockedCells="1"/>
  <dataConsolidate/>
  <mergeCells count="36">
    <mergeCell ref="D29:H29"/>
    <mergeCell ref="B30:L30"/>
    <mergeCell ref="B31:C31"/>
    <mergeCell ref="B23:L23"/>
    <mergeCell ref="B24:L24"/>
    <mergeCell ref="B25:L25"/>
    <mergeCell ref="B26:L26"/>
    <mergeCell ref="B28:D28"/>
    <mergeCell ref="E28:H28"/>
    <mergeCell ref="K28:M28"/>
    <mergeCell ref="B22:L22"/>
    <mergeCell ref="B11:M11"/>
    <mergeCell ref="C12:E12"/>
    <mergeCell ref="G12:L12"/>
    <mergeCell ref="C14:D14"/>
    <mergeCell ref="E14:F14"/>
    <mergeCell ref="I14:J14"/>
    <mergeCell ref="B17:L17"/>
    <mergeCell ref="B18:L18"/>
    <mergeCell ref="B19:L19"/>
    <mergeCell ref="B20:L20"/>
    <mergeCell ref="B21:L21"/>
    <mergeCell ref="B10:E10"/>
    <mergeCell ref="F10:L10"/>
    <mergeCell ref="B2:M2"/>
    <mergeCell ref="B3:C3"/>
    <mergeCell ref="D3:L3"/>
    <mergeCell ref="D4:M4"/>
    <mergeCell ref="B5:L5"/>
    <mergeCell ref="B6:C6"/>
    <mergeCell ref="D6:L6"/>
    <mergeCell ref="B7:C7"/>
    <mergeCell ref="D7:L7"/>
    <mergeCell ref="B8:C8"/>
    <mergeCell ref="D8:L8"/>
    <mergeCell ref="B9:M9"/>
  </mergeCells>
  <dataValidations count="6">
    <dataValidation type="list" allowBlank="1" showInputMessage="1" showErrorMessage="1" sqref="H13:L13" xr:uid="{702D3DF7-9814-F744-AD88-4CD23CF59B31}">
      <formula1>INDIRECT(D13)</formula1>
    </dataValidation>
    <dataValidation type="list" allowBlank="1" showInputMessage="1" showErrorMessage="1" promptTitle="Team Type" prompt="Select ONE" sqref="C12:E12" xr:uid="{7C7B6CEF-6321-0343-B193-142CE40DC72B}">
      <formula1>"Select One,All Star/Club,School/CEGEP/ Collegiate/University,Novice/Prep/Cheer Abilities,Stunt Group,Individuals/Duos"</formula1>
    </dataValidation>
    <dataValidation type="list" allowBlank="1" showInputMessage="1" showErrorMessage="1" promptTitle="Division" prompt="Select ONE" sqref="G12:L12" xr:uid="{82123A8F-CBA1-8448-8E33-A1652DFCC41E}">
      <formula1>INDIRECT(O12)</formula1>
    </dataValidation>
    <dataValidation type="list" allowBlank="1" showInputMessage="1" showErrorMessage="1" promptTitle="Choose Event Date" prompt="Select One" sqref="F10:L10" xr:uid="{D6B5FF98-A97C-3B4C-8CC9-6A6479498709}">
      <formula1>"November 21/22 - CROWN CLASSIC,December 19/20 - JINGLE BLAST,February 27/28 - CRUSH CUP,March 22/23 – MARCH MASH-UP,May 1/2 Finale - ROAD TO THE RING"</formula1>
    </dataValidation>
    <dataValidation type="list" allowBlank="1" showInputMessage="1" showErrorMessage="1" sqref="F16:L16" xr:uid="{6B400193-8349-A941-87BA-8000FEA50EAF}">
      <formula1>"November 21/22 - CROWN CLASSIC,December 19/20 - JINGLE BLAST,February 27/28 - CRUSH CUP,March 22/23 – MARCH MASH-UP,May 1/2 Finale - ROAD TO THE RING"</formula1>
    </dataValidation>
    <dataValidation type="date" allowBlank="1" showInputMessage="1" showErrorMessage="1" sqref="M28:M30 K28:L29" xr:uid="{0946CEC1-BB2B-6049-911C-5AB16CEF77E7}">
      <formula1>44075</formula1>
      <formula2>44377</formula2>
    </dataValidation>
  </dataValidations>
  <pageMargins left="0.43307086614173201" right="0.43307086614173201" top="0.418110236220472" bottom="0.118110236220472" header="0" footer="0"/>
  <pageSetup scale="73"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ED131-56F1-3B4C-994F-DD6E7FA324F7}">
  <sheetPr codeName="Sheet19">
    <pageSetUpPr fitToPage="1"/>
  </sheetPr>
  <dimension ref="A1:R31"/>
  <sheetViews>
    <sheetView zoomScaleNormal="100" workbookViewId="0">
      <selection activeCell="D6" sqref="D6:L6"/>
    </sheetView>
  </sheetViews>
  <sheetFormatPr defaultColWidth="8.85546875" defaultRowHeight="15"/>
  <cols>
    <col min="1" max="1" width="1.7109375" customWidth="1"/>
    <col min="2" max="2" width="15.42578125" customWidth="1"/>
    <col min="3" max="3" width="4.85546875" customWidth="1"/>
    <col min="4" max="4" width="6" customWidth="1"/>
    <col min="5" max="5" width="12.28515625" customWidth="1"/>
    <col min="6" max="6" width="11.42578125" customWidth="1"/>
    <col min="7" max="7" width="10.42578125" customWidth="1"/>
    <col min="8" max="8" width="8.28515625" customWidth="1"/>
    <col min="9" max="9" width="6.140625" customWidth="1"/>
    <col min="10" max="10" width="6.7109375" customWidth="1"/>
    <col min="11" max="11" width="9.140625" customWidth="1"/>
    <col min="12" max="12" width="7" customWidth="1"/>
    <col min="13" max="13" width="0.140625" customWidth="1"/>
    <col min="15" max="15" width="10" hidden="1" customWidth="1"/>
    <col min="16" max="16" width="9.85546875" bestFit="1" customWidth="1"/>
  </cols>
  <sheetData>
    <row r="1" spans="1:18" ht="45" customHeight="1" thickBot="1">
      <c r="B1" s="124"/>
      <c r="C1" s="67"/>
      <c r="D1" s="67"/>
      <c r="E1" s="123"/>
      <c r="F1" s="145" t="s">
        <v>501</v>
      </c>
      <c r="G1" s="123"/>
      <c r="H1" s="123"/>
      <c r="I1" s="67"/>
      <c r="J1" s="67"/>
      <c r="K1" s="67"/>
      <c r="L1" s="67"/>
      <c r="M1" s="68"/>
    </row>
    <row r="2" spans="1:18" ht="21.95" customHeight="1">
      <c r="B2" s="241" t="s">
        <v>502</v>
      </c>
      <c r="C2" s="242"/>
      <c r="D2" s="242"/>
      <c r="E2" s="242"/>
      <c r="F2" s="242"/>
      <c r="G2" s="242"/>
      <c r="H2" s="242"/>
      <c r="I2" s="242"/>
      <c r="J2" s="242"/>
      <c r="K2" s="242"/>
      <c r="L2" s="242"/>
      <c r="M2" s="243"/>
    </row>
    <row r="3" spans="1:18" ht="21.95" customHeight="1">
      <c r="B3" s="254" t="s">
        <v>503</v>
      </c>
      <c r="C3" s="255"/>
      <c r="D3" s="249"/>
      <c r="E3" s="249"/>
      <c r="F3" s="249"/>
      <c r="G3" s="249"/>
      <c r="H3" s="249"/>
      <c r="I3" s="249"/>
      <c r="J3" s="249"/>
      <c r="K3" s="249"/>
      <c r="L3" s="249"/>
      <c r="M3" s="136"/>
    </row>
    <row r="4" spans="1:18" ht="21.95" customHeight="1">
      <c r="B4" s="146" t="s">
        <v>504</v>
      </c>
      <c r="C4" s="147"/>
      <c r="D4" s="247"/>
      <c r="E4" s="247"/>
      <c r="F4" s="247"/>
      <c r="G4" s="247"/>
      <c r="H4" s="247"/>
      <c r="I4" s="247"/>
      <c r="J4" s="247"/>
      <c r="K4" s="247"/>
      <c r="L4" s="247"/>
      <c r="M4" s="248"/>
    </row>
    <row r="5" spans="1:18" ht="21.95" customHeight="1">
      <c r="B5" s="256" t="s">
        <v>505</v>
      </c>
      <c r="C5" s="257"/>
      <c r="D5" s="257"/>
      <c r="E5" s="257"/>
      <c r="F5" s="257"/>
      <c r="G5" s="257"/>
      <c r="H5" s="257"/>
      <c r="I5" s="257"/>
      <c r="J5" s="257"/>
      <c r="K5" s="257"/>
      <c r="L5" s="258"/>
      <c r="M5" s="132"/>
      <c r="R5" s="60"/>
    </row>
    <row r="6" spans="1:18" ht="21.95" customHeight="1">
      <c r="B6" s="252" t="s">
        <v>508</v>
      </c>
      <c r="C6" s="253"/>
      <c r="D6" s="265"/>
      <c r="E6" s="266"/>
      <c r="F6" s="266"/>
      <c r="G6" s="266"/>
      <c r="H6" s="266"/>
      <c r="I6" s="266"/>
      <c r="J6" s="266"/>
      <c r="K6" s="266"/>
      <c r="L6" s="267"/>
      <c r="M6" s="132"/>
      <c r="R6" s="60"/>
    </row>
    <row r="7" spans="1:18" ht="21.95" customHeight="1">
      <c r="B7" s="269" t="s">
        <v>506</v>
      </c>
      <c r="C7" s="270"/>
      <c r="D7" s="268"/>
      <c r="E7" s="268"/>
      <c r="F7" s="268"/>
      <c r="G7" s="268"/>
      <c r="H7" s="268"/>
      <c r="I7" s="268"/>
      <c r="J7" s="268"/>
      <c r="K7" s="268"/>
      <c r="L7" s="268"/>
      <c r="M7" s="132"/>
      <c r="R7" s="60"/>
    </row>
    <row r="8" spans="1:18" ht="21.95" customHeight="1">
      <c r="B8" s="269" t="s">
        <v>507</v>
      </c>
      <c r="C8" s="270"/>
      <c r="D8" s="271"/>
      <c r="E8" s="272"/>
      <c r="F8" s="272"/>
      <c r="G8" s="272"/>
      <c r="H8" s="272"/>
      <c r="I8" s="272"/>
      <c r="J8" s="272"/>
      <c r="K8" s="272"/>
      <c r="L8" s="273"/>
      <c r="M8" s="132"/>
      <c r="P8" s="9"/>
      <c r="R8" s="60"/>
    </row>
    <row r="9" spans="1:18" ht="18.95" customHeight="1">
      <c r="B9" s="244" t="s">
        <v>509</v>
      </c>
      <c r="C9" s="245"/>
      <c r="D9" s="245"/>
      <c r="E9" s="245"/>
      <c r="F9" s="245"/>
      <c r="G9" s="245"/>
      <c r="H9" s="245"/>
      <c r="I9" s="245"/>
      <c r="J9" s="245"/>
      <c r="K9" s="245"/>
      <c r="L9" s="245"/>
      <c r="M9" s="246"/>
      <c r="P9" s="8"/>
      <c r="R9" s="60"/>
    </row>
    <row r="10" spans="1:18" ht="21.95" customHeight="1">
      <c r="B10" s="259" t="s">
        <v>510</v>
      </c>
      <c r="C10" s="260"/>
      <c r="D10" s="260"/>
      <c r="E10" s="261"/>
      <c r="F10" s="262" t="s">
        <v>30</v>
      </c>
      <c r="G10" s="263"/>
      <c r="H10" s="263"/>
      <c r="I10" s="263"/>
      <c r="J10" s="263"/>
      <c r="K10" s="263"/>
      <c r="L10" s="264"/>
      <c r="M10" s="28"/>
      <c r="P10" s="9"/>
    </row>
    <row r="11" spans="1:18" ht="16.5" customHeight="1" thickBot="1">
      <c r="A11" s="64"/>
      <c r="B11" s="244" t="s">
        <v>511</v>
      </c>
      <c r="C11" s="245"/>
      <c r="D11" s="245"/>
      <c r="E11" s="245"/>
      <c r="F11" s="245"/>
      <c r="G11" s="245"/>
      <c r="H11" s="245"/>
      <c r="I11" s="245"/>
      <c r="J11" s="245"/>
      <c r="K11" s="245"/>
      <c r="L11" s="245"/>
      <c r="M11" s="246"/>
      <c r="N11" s="64"/>
      <c r="O11" s="64"/>
      <c r="P11" s="126"/>
      <c r="Q11" s="64"/>
      <c r="R11" s="65"/>
    </row>
    <row r="12" spans="1:18" ht="35.450000000000003" customHeight="1">
      <c r="B12" s="148" t="s">
        <v>512</v>
      </c>
      <c r="C12" s="229" t="s">
        <v>236</v>
      </c>
      <c r="D12" s="230"/>
      <c r="E12" s="231"/>
      <c r="F12" s="61" t="s">
        <v>285</v>
      </c>
      <c r="G12" s="232" t="s">
        <v>236</v>
      </c>
      <c r="H12" s="233"/>
      <c r="I12" s="233"/>
      <c r="J12" s="233"/>
      <c r="K12" s="233"/>
      <c r="L12" s="234"/>
      <c r="M12" s="50"/>
      <c r="O12" t="str">
        <f>IF(C12="Select One","SELECTONE",IF(C12="All Star/Club","Allstar",IF(C12="School/CEGEP/ Collegiate/University","SCHOOL",IF(C12="Novice/Prep/Cheer Abilities","PREP",IF(C12="Stunt Group","STUNT",IF(C12="Individuals/Duos","INDIVIDUALS"))))))</f>
        <v>SELECTONE</v>
      </c>
    </row>
    <row r="13" spans="1:18" ht="9.9499999999999993" customHeight="1" thickBot="1">
      <c r="B13" s="69"/>
      <c r="C13" s="70"/>
      <c r="D13" s="70"/>
      <c r="E13" s="70"/>
      <c r="F13" s="70"/>
      <c r="G13" s="57"/>
      <c r="H13" s="58"/>
      <c r="I13" s="58"/>
      <c r="J13" s="58"/>
      <c r="K13" s="58"/>
      <c r="L13" s="58"/>
      <c r="M13" s="28"/>
    </row>
    <row r="14" spans="1:18" ht="21.95" customHeight="1" thickBot="1">
      <c r="B14" s="74"/>
      <c r="C14" s="283" t="s">
        <v>513</v>
      </c>
      <c r="D14" s="284"/>
      <c r="E14" s="250">
        <v>0</v>
      </c>
      <c r="F14" s="251"/>
      <c r="G14" s="70"/>
      <c r="H14" s="70"/>
      <c r="I14" s="276" t="s">
        <v>514</v>
      </c>
      <c r="J14" s="277"/>
      <c r="K14" s="137">
        <v>0</v>
      </c>
      <c r="L14" s="66"/>
      <c r="M14" s="28"/>
    </row>
    <row r="15" spans="1:18">
      <c r="B15" s="27"/>
      <c r="C15" s="1"/>
      <c r="D15" s="1"/>
      <c r="E15" s="1"/>
      <c r="F15" s="1"/>
      <c r="G15" s="1"/>
      <c r="H15" s="12"/>
      <c r="I15" s="12"/>
      <c r="J15" s="12"/>
      <c r="K15" s="12"/>
      <c r="L15" s="12"/>
      <c r="M15" s="28"/>
    </row>
    <row r="16" spans="1:18" ht="21" customHeight="1">
      <c r="B16" s="80" t="s">
        <v>515</v>
      </c>
      <c r="C16" s="63"/>
      <c r="D16" s="63"/>
      <c r="E16" s="63"/>
      <c r="F16" s="62"/>
      <c r="G16" s="62"/>
      <c r="H16" s="62"/>
      <c r="I16" s="62"/>
      <c r="J16" s="62"/>
      <c r="K16" s="62"/>
      <c r="L16" s="62"/>
      <c r="M16" s="28"/>
    </row>
    <row r="17" spans="2:13" ht="18" customHeight="1">
      <c r="B17" s="239" t="s">
        <v>516</v>
      </c>
      <c r="C17" s="240"/>
      <c r="D17" s="240"/>
      <c r="E17" s="240"/>
      <c r="F17" s="240"/>
      <c r="G17" s="240"/>
      <c r="H17" s="240"/>
      <c r="I17" s="240"/>
      <c r="J17" s="240"/>
      <c r="K17" s="240"/>
      <c r="L17" s="240"/>
      <c r="M17" s="71"/>
    </row>
    <row r="18" spans="2:13" ht="30" customHeight="1">
      <c r="B18" s="239" t="s">
        <v>517</v>
      </c>
      <c r="C18" s="282"/>
      <c r="D18" s="282"/>
      <c r="E18" s="282"/>
      <c r="F18" s="282"/>
      <c r="G18" s="282"/>
      <c r="H18" s="282"/>
      <c r="I18" s="282"/>
      <c r="J18" s="282"/>
      <c r="K18" s="282"/>
      <c r="L18" s="282"/>
      <c r="M18" s="71"/>
    </row>
    <row r="19" spans="2:13" ht="54" customHeight="1">
      <c r="B19" s="239" t="s">
        <v>518</v>
      </c>
      <c r="C19" s="282"/>
      <c r="D19" s="282"/>
      <c r="E19" s="282"/>
      <c r="F19" s="282"/>
      <c r="G19" s="282"/>
      <c r="H19" s="282"/>
      <c r="I19" s="282"/>
      <c r="J19" s="282"/>
      <c r="K19" s="282"/>
      <c r="L19" s="282"/>
      <c r="M19" s="71"/>
    </row>
    <row r="20" spans="2:13" ht="42" customHeight="1">
      <c r="B20" s="239" t="s">
        <v>519</v>
      </c>
      <c r="C20" s="282"/>
      <c r="D20" s="282"/>
      <c r="E20" s="282"/>
      <c r="F20" s="282"/>
      <c r="G20" s="282"/>
      <c r="H20" s="282"/>
      <c r="I20" s="282"/>
      <c r="J20" s="282"/>
      <c r="K20" s="282"/>
      <c r="L20" s="282"/>
      <c r="M20" s="71"/>
    </row>
    <row r="21" spans="2:13" ht="65.099999999999994" customHeight="1">
      <c r="B21" s="287" t="s">
        <v>520</v>
      </c>
      <c r="C21" s="282"/>
      <c r="D21" s="282"/>
      <c r="E21" s="282"/>
      <c r="F21" s="282"/>
      <c r="G21" s="282"/>
      <c r="H21" s="282"/>
      <c r="I21" s="282"/>
      <c r="J21" s="282"/>
      <c r="K21" s="282"/>
      <c r="L21" s="282"/>
      <c r="M21" s="71"/>
    </row>
    <row r="22" spans="2:13" ht="63" customHeight="1">
      <c r="B22" s="287" t="s">
        <v>521</v>
      </c>
      <c r="C22" s="282"/>
      <c r="D22" s="282"/>
      <c r="E22" s="282"/>
      <c r="F22" s="282"/>
      <c r="G22" s="282"/>
      <c r="H22" s="282"/>
      <c r="I22" s="282"/>
      <c r="J22" s="282"/>
      <c r="K22" s="282"/>
      <c r="L22" s="282"/>
      <c r="M22" s="71"/>
    </row>
    <row r="23" spans="2:13" ht="51.95" customHeight="1">
      <c r="B23" s="235" t="s">
        <v>522</v>
      </c>
      <c r="C23" s="282"/>
      <c r="D23" s="282"/>
      <c r="E23" s="282"/>
      <c r="F23" s="282"/>
      <c r="G23" s="282"/>
      <c r="H23" s="282"/>
      <c r="I23" s="282"/>
      <c r="J23" s="282"/>
      <c r="K23" s="282"/>
      <c r="L23" s="282"/>
      <c r="M23" s="71"/>
    </row>
    <row r="24" spans="2:13" ht="50.1" customHeight="1">
      <c r="B24" s="235" t="s">
        <v>523</v>
      </c>
      <c r="C24" s="282"/>
      <c r="D24" s="282"/>
      <c r="E24" s="282"/>
      <c r="F24" s="282"/>
      <c r="G24" s="282"/>
      <c r="H24" s="282"/>
      <c r="I24" s="282"/>
      <c r="J24" s="282"/>
      <c r="K24" s="282"/>
      <c r="L24" s="282"/>
      <c r="M24" s="28"/>
    </row>
    <row r="25" spans="2:13" ht="41.1" customHeight="1">
      <c r="B25" s="235" t="s">
        <v>524</v>
      </c>
      <c r="C25" s="236"/>
      <c r="D25" s="236"/>
      <c r="E25" s="236"/>
      <c r="F25" s="236"/>
      <c r="G25" s="236"/>
      <c r="H25" s="236"/>
      <c r="I25" s="236"/>
      <c r="J25" s="236"/>
      <c r="K25" s="236"/>
      <c r="L25" s="236"/>
      <c r="M25" s="28"/>
    </row>
    <row r="26" spans="2:13" ht="31.5" customHeight="1">
      <c r="B26" s="235" t="s">
        <v>525</v>
      </c>
      <c r="C26" s="236"/>
      <c r="D26" s="236"/>
      <c r="E26" s="236"/>
      <c r="F26" s="236"/>
      <c r="G26" s="236"/>
      <c r="H26" s="236"/>
      <c r="I26" s="236"/>
      <c r="J26" s="236"/>
      <c r="K26" s="236"/>
      <c r="L26" s="236"/>
      <c r="M26" s="28"/>
    </row>
    <row r="27" spans="2:13" ht="20.100000000000001" customHeight="1">
      <c r="B27" s="76"/>
      <c r="C27" s="75"/>
      <c r="D27" s="75"/>
      <c r="E27" s="75"/>
      <c r="F27" s="75"/>
      <c r="G27" s="75"/>
      <c r="H27" s="75"/>
      <c r="I27" s="75"/>
      <c r="J27" s="75"/>
      <c r="K27" s="75"/>
      <c r="L27" s="75"/>
      <c r="M27" s="28"/>
    </row>
    <row r="28" spans="2:13" ht="27.75" customHeight="1" thickBot="1">
      <c r="B28" s="278" t="s">
        <v>526</v>
      </c>
      <c r="C28" s="279"/>
      <c r="D28" s="280"/>
      <c r="E28" s="281"/>
      <c r="F28" s="281"/>
      <c r="G28" s="281"/>
      <c r="H28" s="281"/>
      <c r="I28" s="59"/>
      <c r="J28" s="149" t="s">
        <v>0</v>
      </c>
      <c r="K28" s="237"/>
      <c r="L28" s="237"/>
      <c r="M28" s="238"/>
    </row>
    <row r="29" spans="2:13" ht="21" customHeight="1" thickBot="1">
      <c r="B29" s="131"/>
      <c r="C29" s="41" t="s">
        <v>463</v>
      </c>
      <c r="D29" s="288"/>
      <c r="E29" s="288"/>
      <c r="F29" s="288"/>
      <c r="G29" s="288"/>
      <c r="H29" s="288"/>
      <c r="I29" s="59"/>
      <c r="J29" s="72"/>
      <c r="K29" s="79"/>
      <c r="L29" s="79"/>
      <c r="M29" s="133"/>
    </row>
    <row r="30" spans="2:13" ht="21" customHeight="1" thickBot="1">
      <c r="B30" s="285" t="s">
        <v>527</v>
      </c>
      <c r="C30" s="286"/>
      <c r="D30" s="286"/>
      <c r="E30" s="286"/>
      <c r="F30" s="286"/>
      <c r="G30" s="286"/>
      <c r="H30" s="286"/>
      <c r="I30" s="286"/>
      <c r="J30" s="286"/>
      <c r="K30" s="286"/>
      <c r="L30" s="286"/>
      <c r="M30" s="133"/>
    </row>
    <row r="31" spans="2:13" ht="15.75" thickBot="1">
      <c r="B31" s="274" t="s">
        <v>445</v>
      </c>
      <c r="C31" s="275"/>
      <c r="D31" s="24"/>
      <c r="E31" s="24"/>
      <c r="F31" s="24"/>
      <c r="G31" s="24"/>
      <c r="H31" s="24"/>
      <c r="I31" s="24"/>
      <c r="J31" s="24"/>
      <c r="K31" s="24"/>
      <c r="L31" s="24"/>
      <c r="M31" s="33"/>
    </row>
  </sheetData>
  <sheetProtection sheet="1" objects="1" scenarios="1" selectLockedCells="1"/>
  <dataConsolidate/>
  <mergeCells count="36">
    <mergeCell ref="D29:H29"/>
    <mergeCell ref="B30:L30"/>
    <mergeCell ref="B31:C31"/>
    <mergeCell ref="B23:L23"/>
    <mergeCell ref="B24:L24"/>
    <mergeCell ref="B25:L25"/>
    <mergeCell ref="B26:L26"/>
    <mergeCell ref="B28:D28"/>
    <mergeCell ref="E28:H28"/>
    <mergeCell ref="K28:M28"/>
    <mergeCell ref="B22:L22"/>
    <mergeCell ref="B11:M11"/>
    <mergeCell ref="C12:E12"/>
    <mergeCell ref="G12:L12"/>
    <mergeCell ref="C14:D14"/>
    <mergeCell ref="E14:F14"/>
    <mergeCell ref="I14:J14"/>
    <mergeCell ref="B17:L17"/>
    <mergeCell ref="B18:L18"/>
    <mergeCell ref="B19:L19"/>
    <mergeCell ref="B20:L20"/>
    <mergeCell ref="B21:L21"/>
    <mergeCell ref="B10:E10"/>
    <mergeCell ref="F10:L10"/>
    <mergeCell ref="B2:M2"/>
    <mergeCell ref="B3:C3"/>
    <mergeCell ref="D3:L3"/>
    <mergeCell ref="D4:M4"/>
    <mergeCell ref="B5:L5"/>
    <mergeCell ref="B6:C6"/>
    <mergeCell ref="D6:L6"/>
    <mergeCell ref="B7:C7"/>
    <mergeCell ref="D7:L7"/>
    <mergeCell ref="B8:C8"/>
    <mergeCell ref="D8:L8"/>
    <mergeCell ref="B9:M9"/>
  </mergeCells>
  <dataValidations count="6">
    <dataValidation type="date" allowBlank="1" showInputMessage="1" showErrorMessage="1" sqref="M28:M30 K28:L29" xr:uid="{413702D5-DF27-8343-9445-4059C9F28F26}">
      <formula1>44075</formula1>
      <formula2>44377</formula2>
    </dataValidation>
    <dataValidation type="list" allowBlank="1" showInputMessage="1" showErrorMessage="1" sqref="F16:L16" xr:uid="{5F7B6815-39B9-E64D-8633-111955992441}">
      <formula1>"November 21/22 - CROWN CLASSIC,December 19/20 - JINGLE BLAST,February 27/28 - CRUSH CUP,March 22/23 – MARCH MASH-UP,May 1/2 Finale - ROAD TO THE RING"</formula1>
    </dataValidation>
    <dataValidation type="list" allowBlank="1" showInputMessage="1" showErrorMessage="1" promptTitle="Choose Event Date" prompt="Select One" sqref="F10:L10" xr:uid="{E82F7AD9-C70E-1A45-A897-FB3E694DEF7D}">
      <formula1>"November 21/22 - CROWN CLASSIC,December 19/20 - JINGLE BLAST,February 27/28 - CRUSH CUP,March 22/23 – MARCH MASH-UP,May 1/2 Finale - ROAD TO THE RING"</formula1>
    </dataValidation>
    <dataValidation type="list" allowBlank="1" showInputMessage="1" showErrorMessage="1" promptTitle="Division" prompt="Select ONE" sqref="G12:L12" xr:uid="{B7F2D34F-604B-A840-BD0F-761CA5AEAA62}">
      <formula1>INDIRECT(O12)</formula1>
    </dataValidation>
    <dataValidation type="list" allowBlank="1" showInputMessage="1" showErrorMessage="1" promptTitle="Team Type" prompt="Select ONE" sqref="C12:E12" xr:uid="{81B01ADB-6088-C14F-B5A8-244A63FEBE77}">
      <formula1>"Select One,All Star/Club,School/CEGEP/ Collegiate/University,Novice/Prep/Cheer Abilities,Stunt Group,Individuals/Duos"</formula1>
    </dataValidation>
    <dataValidation type="list" allowBlank="1" showInputMessage="1" showErrorMessage="1" sqref="H13:L13" xr:uid="{1E20DBA1-7736-C147-9B2B-0D8BD7C53270}">
      <formula1>INDIRECT(D13)</formula1>
    </dataValidation>
  </dataValidations>
  <pageMargins left="0.43307086614173201" right="0.43307086614173201" top="0.418110236220472" bottom="0.118110236220472" header="0" footer="0"/>
  <pageSetup scale="73"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1406-98E2-EC42-84FB-DE9A5C17E60B}">
  <sheetPr codeName="Sheet20">
    <pageSetUpPr fitToPage="1"/>
  </sheetPr>
  <dimension ref="A1:R31"/>
  <sheetViews>
    <sheetView zoomScaleNormal="100" workbookViewId="0">
      <selection activeCell="D6" sqref="D6:L6"/>
    </sheetView>
  </sheetViews>
  <sheetFormatPr defaultColWidth="8.85546875" defaultRowHeight="15"/>
  <cols>
    <col min="1" max="1" width="1.7109375" customWidth="1"/>
    <col min="2" max="2" width="15.42578125" customWidth="1"/>
    <col min="3" max="3" width="4.85546875" customWidth="1"/>
    <col min="4" max="4" width="6" customWidth="1"/>
    <col min="5" max="5" width="12.28515625" customWidth="1"/>
    <col min="6" max="6" width="11.42578125" customWidth="1"/>
    <col min="7" max="7" width="10.42578125" customWidth="1"/>
    <col min="8" max="8" width="8.28515625" customWidth="1"/>
    <col min="9" max="9" width="6.140625" customWidth="1"/>
    <col min="10" max="10" width="6.7109375" customWidth="1"/>
    <col min="11" max="11" width="9.140625" customWidth="1"/>
    <col min="12" max="12" width="7" customWidth="1"/>
    <col min="13" max="13" width="0.140625" customWidth="1"/>
    <col min="15" max="15" width="10" hidden="1" customWidth="1"/>
    <col min="16" max="16" width="9.85546875" bestFit="1" customWidth="1"/>
  </cols>
  <sheetData>
    <row r="1" spans="1:18" ht="45" customHeight="1" thickBot="1">
      <c r="B1" s="124"/>
      <c r="C1" s="67"/>
      <c r="D1" s="67"/>
      <c r="E1" s="123"/>
      <c r="F1" s="145" t="s">
        <v>501</v>
      </c>
      <c r="G1" s="123"/>
      <c r="H1" s="123"/>
      <c r="I1" s="67"/>
      <c r="J1" s="67"/>
      <c r="K1" s="67"/>
      <c r="L1" s="67"/>
      <c r="M1" s="68"/>
    </row>
    <row r="2" spans="1:18" ht="21.95" customHeight="1">
      <c r="B2" s="241" t="s">
        <v>502</v>
      </c>
      <c r="C2" s="242"/>
      <c r="D2" s="242"/>
      <c r="E2" s="242"/>
      <c r="F2" s="242"/>
      <c r="G2" s="242"/>
      <c r="H2" s="242"/>
      <c r="I2" s="242"/>
      <c r="J2" s="242"/>
      <c r="K2" s="242"/>
      <c r="L2" s="242"/>
      <c r="M2" s="243"/>
    </row>
    <row r="3" spans="1:18" ht="21.95" customHeight="1">
      <c r="B3" s="254" t="s">
        <v>503</v>
      </c>
      <c r="C3" s="255"/>
      <c r="D3" s="249"/>
      <c r="E3" s="249"/>
      <c r="F3" s="249"/>
      <c r="G3" s="249"/>
      <c r="H3" s="249"/>
      <c r="I3" s="249"/>
      <c r="J3" s="249"/>
      <c r="K3" s="249"/>
      <c r="L3" s="249"/>
      <c r="M3" s="136"/>
    </row>
    <row r="4" spans="1:18" ht="21.95" customHeight="1">
      <c r="B4" s="146" t="s">
        <v>504</v>
      </c>
      <c r="C4" s="147"/>
      <c r="D4" s="247"/>
      <c r="E4" s="247"/>
      <c r="F4" s="247"/>
      <c r="G4" s="247"/>
      <c r="H4" s="247"/>
      <c r="I4" s="247"/>
      <c r="J4" s="247"/>
      <c r="K4" s="247"/>
      <c r="L4" s="247"/>
      <c r="M4" s="248"/>
    </row>
    <row r="5" spans="1:18" ht="21.95" customHeight="1">
      <c r="B5" s="256" t="s">
        <v>505</v>
      </c>
      <c r="C5" s="257"/>
      <c r="D5" s="257"/>
      <c r="E5" s="257"/>
      <c r="F5" s="257"/>
      <c r="G5" s="257"/>
      <c r="H5" s="257"/>
      <c r="I5" s="257"/>
      <c r="J5" s="257"/>
      <c r="K5" s="257"/>
      <c r="L5" s="258"/>
      <c r="M5" s="132"/>
      <c r="R5" s="60"/>
    </row>
    <row r="6" spans="1:18" ht="21.95" customHeight="1">
      <c r="B6" s="252" t="s">
        <v>508</v>
      </c>
      <c r="C6" s="253"/>
      <c r="D6" s="265"/>
      <c r="E6" s="266"/>
      <c r="F6" s="266"/>
      <c r="G6" s="266"/>
      <c r="H6" s="266"/>
      <c r="I6" s="266"/>
      <c r="J6" s="266"/>
      <c r="K6" s="266"/>
      <c r="L6" s="267"/>
      <c r="M6" s="132"/>
      <c r="R6" s="60"/>
    </row>
    <row r="7" spans="1:18" ht="21.95" customHeight="1">
      <c r="B7" s="269" t="s">
        <v>506</v>
      </c>
      <c r="C7" s="270"/>
      <c r="D7" s="268"/>
      <c r="E7" s="268"/>
      <c r="F7" s="268"/>
      <c r="G7" s="268"/>
      <c r="H7" s="268"/>
      <c r="I7" s="268"/>
      <c r="J7" s="268"/>
      <c r="K7" s="268"/>
      <c r="L7" s="268"/>
      <c r="M7" s="132"/>
      <c r="R7" s="60"/>
    </row>
    <row r="8" spans="1:18" ht="21.95" customHeight="1">
      <c r="B8" s="269" t="s">
        <v>507</v>
      </c>
      <c r="C8" s="270"/>
      <c r="D8" s="271"/>
      <c r="E8" s="272"/>
      <c r="F8" s="272"/>
      <c r="G8" s="272"/>
      <c r="H8" s="272"/>
      <c r="I8" s="272"/>
      <c r="J8" s="272"/>
      <c r="K8" s="272"/>
      <c r="L8" s="273"/>
      <c r="M8" s="132"/>
      <c r="P8" s="9"/>
      <c r="R8" s="60"/>
    </row>
    <row r="9" spans="1:18" ht="18.95" customHeight="1">
      <c r="B9" s="244" t="s">
        <v>509</v>
      </c>
      <c r="C9" s="245"/>
      <c r="D9" s="245"/>
      <c r="E9" s="245"/>
      <c r="F9" s="245"/>
      <c r="G9" s="245"/>
      <c r="H9" s="245"/>
      <c r="I9" s="245"/>
      <c r="J9" s="245"/>
      <c r="K9" s="245"/>
      <c r="L9" s="245"/>
      <c r="M9" s="246"/>
      <c r="P9" s="8"/>
      <c r="R9" s="60"/>
    </row>
    <row r="10" spans="1:18" ht="21.95" customHeight="1">
      <c r="B10" s="259" t="s">
        <v>510</v>
      </c>
      <c r="C10" s="260"/>
      <c r="D10" s="260"/>
      <c r="E10" s="261"/>
      <c r="F10" s="262" t="s">
        <v>30</v>
      </c>
      <c r="G10" s="263"/>
      <c r="H10" s="263"/>
      <c r="I10" s="263"/>
      <c r="J10" s="263"/>
      <c r="K10" s="263"/>
      <c r="L10" s="264"/>
      <c r="M10" s="28"/>
      <c r="P10" s="9"/>
    </row>
    <row r="11" spans="1:18" ht="16.5" customHeight="1" thickBot="1">
      <c r="A11" s="64"/>
      <c r="B11" s="244" t="s">
        <v>511</v>
      </c>
      <c r="C11" s="245"/>
      <c r="D11" s="245"/>
      <c r="E11" s="245"/>
      <c r="F11" s="245"/>
      <c r="G11" s="245"/>
      <c r="H11" s="245"/>
      <c r="I11" s="245"/>
      <c r="J11" s="245"/>
      <c r="K11" s="245"/>
      <c r="L11" s="245"/>
      <c r="M11" s="246"/>
      <c r="N11" s="64"/>
      <c r="O11" s="64"/>
      <c r="P11" s="126"/>
      <c r="Q11" s="64"/>
      <c r="R11" s="65"/>
    </row>
    <row r="12" spans="1:18" ht="35.450000000000003" customHeight="1">
      <c r="B12" s="148" t="s">
        <v>512</v>
      </c>
      <c r="C12" s="229" t="s">
        <v>236</v>
      </c>
      <c r="D12" s="230"/>
      <c r="E12" s="231"/>
      <c r="F12" s="61" t="s">
        <v>285</v>
      </c>
      <c r="G12" s="232" t="s">
        <v>236</v>
      </c>
      <c r="H12" s="233"/>
      <c r="I12" s="233"/>
      <c r="J12" s="233"/>
      <c r="K12" s="233"/>
      <c r="L12" s="234"/>
      <c r="M12" s="50"/>
      <c r="O12" t="str">
        <f>IF(C12="Select One","SELECTONE",IF(C12="All Star/Club","Allstar",IF(C12="School/CEGEP/ Collegiate/University","SCHOOL",IF(C12="Novice/Prep/Cheer Abilities","PREP",IF(C12="Stunt Group","STUNT",IF(C12="Individuals/Duos","INDIVIDUALS"))))))</f>
        <v>SELECTONE</v>
      </c>
    </row>
    <row r="13" spans="1:18" ht="9.9499999999999993" customHeight="1" thickBot="1">
      <c r="B13" s="69"/>
      <c r="C13" s="70"/>
      <c r="D13" s="70"/>
      <c r="E13" s="70"/>
      <c r="F13" s="70"/>
      <c r="G13" s="57"/>
      <c r="H13" s="58"/>
      <c r="I13" s="58"/>
      <c r="J13" s="58"/>
      <c r="K13" s="58"/>
      <c r="L13" s="58"/>
      <c r="M13" s="28"/>
    </row>
    <row r="14" spans="1:18" ht="21.95" customHeight="1" thickBot="1">
      <c r="B14" s="74"/>
      <c r="C14" s="283" t="s">
        <v>513</v>
      </c>
      <c r="D14" s="284"/>
      <c r="E14" s="250">
        <v>0</v>
      </c>
      <c r="F14" s="251"/>
      <c r="G14" s="70"/>
      <c r="H14" s="70"/>
      <c r="I14" s="276" t="s">
        <v>514</v>
      </c>
      <c r="J14" s="277"/>
      <c r="K14" s="137">
        <v>0</v>
      </c>
      <c r="L14" s="66"/>
      <c r="M14" s="28"/>
    </row>
    <row r="15" spans="1:18">
      <c r="B15" s="27"/>
      <c r="C15" s="1"/>
      <c r="D15" s="1"/>
      <c r="E15" s="1"/>
      <c r="F15" s="1"/>
      <c r="G15" s="1"/>
      <c r="H15" s="12"/>
      <c r="I15" s="12"/>
      <c r="J15" s="12"/>
      <c r="K15" s="12"/>
      <c r="L15" s="12"/>
      <c r="M15" s="28"/>
    </row>
    <row r="16" spans="1:18" ht="21" customHeight="1">
      <c r="B16" s="80" t="s">
        <v>515</v>
      </c>
      <c r="C16" s="63"/>
      <c r="D16" s="63"/>
      <c r="E16" s="63"/>
      <c r="F16" s="62"/>
      <c r="G16" s="62"/>
      <c r="H16" s="62"/>
      <c r="I16" s="62"/>
      <c r="J16" s="62"/>
      <c r="K16" s="62"/>
      <c r="L16" s="62"/>
      <c r="M16" s="28"/>
    </row>
    <row r="17" spans="2:13" ht="18" customHeight="1">
      <c r="B17" s="239" t="s">
        <v>516</v>
      </c>
      <c r="C17" s="240"/>
      <c r="D17" s="240"/>
      <c r="E17" s="240"/>
      <c r="F17" s="240"/>
      <c r="G17" s="240"/>
      <c r="H17" s="240"/>
      <c r="I17" s="240"/>
      <c r="J17" s="240"/>
      <c r="K17" s="240"/>
      <c r="L17" s="240"/>
      <c r="M17" s="71"/>
    </row>
    <row r="18" spans="2:13" ht="30" customHeight="1">
      <c r="B18" s="239" t="s">
        <v>517</v>
      </c>
      <c r="C18" s="282"/>
      <c r="D18" s="282"/>
      <c r="E18" s="282"/>
      <c r="F18" s="282"/>
      <c r="G18" s="282"/>
      <c r="H18" s="282"/>
      <c r="I18" s="282"/>
      <c r="J18" s="282"/>
      <c r="K18" s="282"/>
      <c r="L18" s="282"/>
      <c r="M18" s="71"/>
    </row>
    <row r="19" spans="2:13" ht="54" customHeight="1">
      <c r="B19" s="239" t="s">
        <v>518</v>
      </c>
      <c r="C19" s="282"/>
      <c r="D19" s="282"/>
      <c r="E19" s="282"/>
      <c r="F19" s="282"/>
      <c r="G19" s="282"/>
      <c r="H19" s="282"/>
      <c r="I19" s="282"/>
      <c r="J19" s="282"/>
      <c r="K19" s="282"/>
      <c r="L19" s="282"/>
      <c r="M19" s="71"/>
    </row>
    <row r="20" spans="2:13" ht="42" customHeight="1">
      <c r="B20" s="239" t="s">
        <v>519</v>
      </c>
      <c r="C20" s="282"/>
      <c r="D20" s="282"/>
      <c r="E20" s="282"/>
      <c r="F20" s="282"/>
      <c r="G20" s="282"/>
      <c r="H20" s="282"/>
      <c r="I20" s="282"/>
      <c r="J20" s="282"/>
      <c r="K20" s="282"/>
      <c r="L20" s="282"/>
      <c r="M20" s="71"/>
    </row>
    <row r="21" spans="2:13" ht="65.099999999999994" customHeight="1">
      <c r="B21" s="287" t="s">
        <v>520</v>
      </c>
      <c r="C21" s="282"/>
      <c r="D21" s="282"/>
      <c r="E21" s="282"/>
      <c r="F21" s="282"/>
      <c r="G21" s="282"/>
      <c r="H21" s="282"/>
      <c r="I21" s="282"/>
      <c r="J21" s="282"/>
      <c r="K21" s="282"/>
      <c r="L21" s="282"/>
      <c r="M21" s="71"/>
    </row>
    <row r="22" spans="2:13" ht="63" customHeight="1">
      <c r="B22" s="287" t="s">
        <v>521</v>
      </c>
      <c r="C22" s="282"/>
      <c r="D22" s="282"/>
      <c r="E22" s="282"/>
      <c r="F22" s="282"/>
      <c r="G22" s="282"/>
      <c r="H22" s="282"/>
      <c r="I22" s="282"/>
      <c r="J22" s="282"/>
      <c r="K22" s="282"/>
      <c r="L22" s="282"/>
      <c r="M22" s="71"/>
    </row>
    <row r="23" spans="2:13" ht="51.95" customHeight="1">
      <c r="B23" s="235" t="s">
        <v>522</v>
      </c>
      <c r="C23" s="282"/>
      <c r="D23" s="282"/>
      <c r="E23" s="282"/>
      <c r="F23" s="282"/>
      <c r="G23" s="282"/>
      <c r="H23" s="282"/>
      <c r="I23" s="282"/>
      <c r="J23" s="282"/>
      <c r="K23" s="282"/>
      <c r="L23" s="282"/>
      <c r="M23" s="71"/>
    </row>
    <row r="24" spans="2:13" ht="50.1" customHeight="1">
      <c r="B24" s="235" t="s">
        <v>523</v>
      </c>
      <c r="C24" s="282"/>
      <c r="D24" s="282"/>
      <c r="E24" s="282"/>
      <c r="F24" s="282"/>
      <c r="G24" s="282"/>
      <c r="H24" s="282"/>
      <c r="I24" s="282"/>
      <c r="J24" s="282"/>
      <c r="K24" s="282"/>
      <c r="L24" s="282"/>
      <c r="M24" s="28"/>
    </row>
    <row r="25" spans="2:13" ht="41.1" customHeight="1">
      <c r="B25" s="235" t="s">
        <v>524</v>
      </c>
      <c r="C25" s="236"/>
      <c r="D25" s="236"/>
      <c r="E25" s="236"/>
      <c r="F25" s="236"/>
      <c r="G25" s="236"/>
      <c r="H25" s="236"/>
      <c r="I25" s="236"/>
      <c r="J25" s="236"/>
      <c r="K25" s="236"/>
      <c r="L25" s="236"/>
      <c r="M25" s="28"/>
    </row>
    <row r="26" spans="2:13" ht="31.5" customHeight="1">
      <c r="B26" s="235" t="s">
        <v>525</v>
      </c>
      <c r="C26" s="236"/>
      <c r="D26" s="236"/>
      <c r="E26" s="236"/>
      <c r="F26" s="236"/>
      <c r="G26" s="236"/>
      <c r="H26" s="236"/>
      <c r="I26" s="236"/>
      <c r="J26" s="236"/>
      <c r="K26" s="236"/>
      <c r="L26" s="236"/>
      <c r="M26" s="28"/>
    </row>
    <row r="27" spans="2:13" ht="20.100000000000001" customHeight="1">
      <c r="B27" s="76"/>
      <c r="C27" s="75"/>
      <c r="D27" s="75"/>
      <c r="E27" s="75"/>
      <c r="F27" s="75"/>
      <c r="G27" s="75"/>
      <c r="H27" s="75"/>
      <c r="I27" s="75"/>
      <c r="J27" s="75"/>
      <c r="K27" s="75"/>
      <c r="L27" s="75"/>
      <c r="M27" s="28"/>
    </row>
    <row r="28" spans="2:13" ht="27.75" customHeight="1" thickBot="1">
      <c r="B28" s="278" t="s">
        <v>526</v>
      </c>
      <c r="C28" s="279"/>
      <c r="D28" s="280"/>
      <c r="E28" s="281"/>
      <c r="F28" s="281"/>
      <c r="G28" s="281"/>
      <c r="H28" s="281"/>
      <c r="I28" s="59"/>
      <c r="J28" s="149" t="s">
        <v>0</v>
      </c>
      <c r="K28" s="237"/>
      <c r="L28" s="237"/>
      <c r="M28" s="238"/>
    </row>
    <row r="29" spans="2:13" ht="21" customHeight="1" thickBot="1">
      <c r="B29" s="131"/>
      <c r="C29" s="41" t="s">
        <v>463</v>
      </c>
      <c r="D29" s="288"/>
      <c r="E29" s="288"/>
      <c r="F29" s="288"/>
      <c r="G29" s="288"/>
      <c r="H29" s="288"/>
      <c r="I29" s="59"/>
      <c r="J29" s="72"/>
      <c r="K29" s="79"/>
      <c r="L29" s="79"/>
      <c r="M29" s="133"/>
    </row>
    <row r="30" spans="2:13" ht="21" customHeight="1" thickBot="1">
      <c r="B30" s="285" t="s">
        <v>527</v>
      </c>
      <c r="C30" s="286"/>
      <c r="D30" s="286"/>
      <c r="E30" s="286"/>
      <c r="F30" s="286"/>
      <c r="G30" s="286"/>
      <c r="H30" s="286"/>
      <c r="I30" s="286"/>
      <c r="J30" s="286"/>
      <c r="K30" s="286"/>
      <c r="L30" s="286"/>
      <c r="M30" s="133"/>
    </row>
    <row r="31" spans="2:13" ht="15.75" thickBot="1">
      <c r="B31" s="274" t="s">
        <v>445</v>
      </c>
      <c r="C31" s="275"/>
      <c r="D31" s="24"/>
      <c r="E31" s="24"/>
      <c r="F31" s="24"/>
      <c r="G31" s="24"/>
      <c r="H31" s="24"/>
      <c r="I31" s="24"/>
      <c r="J31" s="24"/>
      <c r="K31" s="24"/>
      <c r="L31" s="24"/>
      <c r="M31" s="33"/>
    </row>
  </sheetData>
  <sheetProtection sheet="1" objects="1" scenarios="1" selectLockedCells="1"/>
  <dataConsolidate/>
  <mergeCells count="36">
    <mergeCell ref="D29:H29"/>
    <mergeCell ref="B30:L30"/>
    <mergeCell ref="B31:C31"/>
    <mergeCell ref="B23:L23"/>
    <mergeCell ref="B24:L24"/>
    <mergeCell ref="B25:L25"/>
    <mergeCell ref="B26:L26"/>
    <mergeCell ref="B28:D28"/>
    <mergeCell ref="E28:H28"/>
    <mergeCell ref="K28:M28"/>
    <mergeCell ref="B22:L22"/>
    <mergeCell ref="B11:M11"/>
    <mergeCell ref="C12:E12"/>
    <mergeCell ref="G12:L12"/>
    <mergeCell ref="C14:D14"/>
    <mergeCell ref="E14:F14"/>
    <mergeCell ref="I14:J14"/>
    <mergeCell ref="B17:L17"/>
    <mergeCell ref="B18:L18"/>
    <mergeCell ref="B19:L19"/>
    <mergeCell ref="B20:L20"/>
    <mergeCell ref="B21:L21"/>
    <mergeCell ref="B10:E10"/>
    <mergeCell ref="F10:L10"/>
    <mergeCell ref="B2:M2"/>
    <mergeCell ref="B3:C3"/>
    <mergeCell ref="D3:L3"/>
    <mergeCell ref="D4:M4"/>
    <mergeCell ref="B5:L5"/>
    <mergeCell ref="B6:C6"/>
    <mergeCell ref="D6:L6"/>
    <mergeCell ref="B7:C7"/>
    <mergeCell ref="D7:L7"/>
    <mergeCell ref="B8:C8"/>
    <mergeCell ref="D8:L8"/>
    <mergeCell ref="B9:M9"/>
  </mergeCells>
  <dataValidations count="6">
    <dataValidation type="list" allowBlank="1" showInputMessage="1" showErrorMessage="1" sqref="H13:L13" xr:uid="{B30C76BD-BFD0-FB4C-A72B-7C181FC464FF}">
      <formula1>INDIRECT(D13)</formula1>
    </dataValidation>
    <dataValidation type="list" allowBlank="1" showInputMessage="1" showErrorMessage="1" promptTitle="Team Type" prompt="Select ONE" sqref="C12:E12" xr:uid="{DA99F1A2-9FF9-4240-A5C2-564DD23625B6}">
      <formula1>"Select One,All Star/Club,School/CEGEP/ Collegiate/University,Novice/Prep/Cheer Abilities,Stunt Group,Individuals/Duos"</formula1>
    </dataValidation>
    <dataValidation type="list" allowBlank="1" showInputMessage="1" showErrorMessage="1" promptTitle="Division" prompt="Select ONE" sqref="G12:L12" xr:uid="{0737470C-0BCC-9D49-B7A9-E24A6690504A}">
      <formula1>INDIRECT(O12)</formula1>
    </dataValidation>
    <dataValidation type="list" allowBlank="1" showInputMessage="1" showErrorMessage="1" promptTitle="Choose Event Date" prompt="Select One" sqref="F10:L10" xr:uid="{E6D0E5A4-C4EE-884B-A490-ECB49A470CED}">
      <formula1>"November 21/22 - CROWN CLASSIC,December 19/20 - JINGLE BLAST,February 27/28 - CRUSH CUP,March 22/23 – MARCH MASH-UP,May 1/2 Finale - ROAD TO THE RING"</formula1>
    </dataValidation>
    <dataValidation type="list" allowBlank="1" showInputMessage="1" showErrorMessage="1" sqref="F16:L16" xr:uid="{D8DD674E-C890-B44B-9C36-CC0D77B6FD97}">
      <formula1>"November 21/22 - CROWN CLASSIC,December 19/20 - JINGLE BLAST,February 27/28 - CRUSH CUP,March 22/23 – MARCH MASH-UP,May 1/2 Finale - ROAD TO THE RING"</formula1>
    </dataValidation>
    <dataValidation type="date" allowBlank="1" showInputMessage="1" showErrorMessage="1" sqref="M28:M30 K28:L29" xr:uid="{5B745CD3-6AD2-D545-BE19-42E27F23C2E4}">
      <formula1>44075</formula1>
      <formula2>44377</formula2>
    </dataValidation>
  </dataValidations>
  <pageMargins left="0.43307086614173201" right="0.43307086614173201" top="0.418110236220472" bottom="0.118110236220472" header="0" footer="0"/>
  <pageSetup scale="73"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V87"/>
  <sheetViews>
    <sheetView tabSelected="1" zoomScaleNormal="100" workbookViewId="0">
      <selection activeCell="D5" sqref="D5:L5"/>
    </sheetView>
  </sheetViews>
  <sheetFormatPr defaultColWidth="8.85546875" defaultRowHeight="15"/>
  <cols>
    <col min="1" max="1" width="12.140625" customWidth="1"/>
    <col min="2" max="2" width="10.28515625" customWidth="1"/>
    <col min="3" max="3" width="5.85546875" customWidth="1"/>
    <col min="4" max="4" width="3.140625" customWidth="1"/>
    <col min="5" max="5" width="1.7109375" customWidth="1"/>
    <col min="6" max="6" width="16.42578125" customWidth="1"/>
    <col min="7" max="7" width="3.140625" customWidth="1"/>
    <col min="8" max="8" width="7.140625" customWidth="1"/>
    <col min="10" max="10" width="6.85546875" customWidth="1"/>
    <col min="11" max="11" width="19.7109375" customWidth="1"/>
    <col min="12" max="12" width="1.7109375" customWidth="1"/>
  </cols>
  <sheetData>
    <row r="1" spans="1:12" ht="18.75" customHeight="1">
      <c r="A1" s="52" t="s">
        <v>464</v>
      </c>
      <c r="B1" s="53"/>
      <c r="C1" s="54"/>
      <c r="D1" s="54"/>
      <c r="E1" s="7"/>
      <c r="F1" s="7"/>
      <c r="G1" s="7"/>
      <c r="H1" s="40"/>
      <c r="I1" s="40"/>
      <c r="J1" s="40"/>
      <c r="K1" s="40"/>
      <c r="L1" s="40" t="s">
        <v>465</v>
      </c>
    </row>
    <row r="2" spans="1:12" ht="18" customHeight="1">
      <c r="A2" s="185" t="s">
        <v>28</v>
      </c>
      <c r="B2" s="186"/>
      <c r="C2" s="186"/>
      <c r="D2" s="186"/>
      <c r="E2" s="35"/>
      <c r="F2" s="35"/>
      <c r="G2" s="35"/>
      <c r="H2" s="40"/>
      <c r="I2" s="40"/>
      <c r="J2" s="40" t="s">
        <v>4</v>
      </c>
      <c r="K2" s="174">
        <f ca="1">TODAY()</f>
        <v>44091</v>
      </c>
      <c r="L2" s="175"/>
    </row>
    <row r="3" spans="1:12" ht="7.5" customHeight="1" thickBot="1">
      <c r="A3" s="7"/>
      <c r="B3" s="7"/>
      <c r="C3" s="7"/>
      <c r="D3" s="7"/>
      <c r="E3" s="7"/>
      <c r="F3" s="7"/>
      <c r="G3" s="7"/>
      <c r="H3" s="7"/>
      <c r="I3" s="7"/>
    </row>
    <row r="4" spans="1:12" ht="16.5" customHeight="1" thickBot="1">
      <c r="A4" s="182" t="s">
        <v>466</v>
      </c>
      <c r="B4" s="183"/>
      <c r="C4" s="183"/>
      <c r="D4" s="183"/>
      <c r="E4" s="183"/>
      <c r="F4" s="183"/>
      <c r="G4" s="183"/>
      <c r="H4" s="183"/>
      <c r="I4" s="183"/>
      <c r="J4" s="183"/>
      <c r="K4" s="183"/>
      <c r="L4" s="184"/>
    </row>
    <row r="5" spans="1:12" ht="27.95" customHeight="1" thickBot="1">
      <c r="A5" s="187" t="s">
        <v>467</v>
      </c>
      <c r="B5" s="188"/>
      <c r="C5" s="189"/>
      <c r="D5" s="190"/>
      <c r="E5" s="191"/>
      <c r="F5" s="191"/>
      <c r="G5" s="191"/>
      <c r="H5" s="191"/>
      <c r="I5" s="192"/>
      <c r="J5" s="192"/>
      <c r="K5" s="192"/>
      <c r="L5" s="193"/>
    </row>
    <row r="6" spans="1:12" ht="21.75" customHeight="1" thickBot="1">
      <c r="A6" s="162" t="s">
        <v>468</v>
      </c>
      <c r="B6" s="163"/>
      <c r="C6" s="164"/>
      <c r="D6" s="176"/>
      <c r="E6" s="177"/>
      <c r="F6" s="177"/>
      <c r="G6" s="177"/>
      <c r="H6" s="178"/>
      <c r="I6" s="91" t="s">
        <v>449</v>
      </c>
      <c r="J6" s="179"/>
      <c r="K6" s="180"/>
      <c r="L6" s="181"/>
    </row>
    <row r="7" spans="1:12" ht="21.75" customHeight="1" thickBot="1">
      <c r="A7" s="196" t="s">
        <v>469</v>
      </c>
      <c r="B7" s="197"/>
      <c r="C7" s="198"/>
      <c r="D7" s="199"/>
      <c r="E7" s="200"/>
      <c r="F7" s="200"/>
      <c r="G7" s="200"/>
      <c r="H7" s="200"/>
      <c r="I7" s="201"/>
      <c r="J7" s="200"/>
      <c r="K7" s="200"/>
      <c r="L7" s="202"/>
    </row>
    <row r="8" spans="1:12" ht="14.1" customHeight="1" thickBot="1">
      <c r="A8" s="92"/>
      <c r="B8" s="92"/>
      <c r="C8" s="92"/>
      <c r="D8" s="93"/>
      <c r="E8" s="93"/>
      <c r="F8" s="93"/>
      <c r="G8" s="93"/>
      <c r="H8" s="93"/>
      <c r="I8" s="93"/>
      <c r="J8" s="93"/>
      <c r="K8" s="93"/>
      <c r="L8" s="93"/>
    </row>
    <row r="9" spans="1:12" ht="21.75" customHeight="1" thickBot="1">
      <c r="A9" s="215" t="s">
        <v>470</v>
      </c>
      <c r="B9" s="216"/>
      <c r="C9" s="216"/>
      <c r="D9" s="216"/>
      <c r="E9" s="216"/>
      <c r="F9" s="216"/>
      <c r="G9" s="216"/>
      <c r="H9" s="216"/>
      <c r="I9" s="216"/>
      <c r="J9" s="216"/>
      <c r="K9" s="216"/>
      <c r="L9" s="217"/>
    </row>
    <row r="10" spans="1:12" ht="21.75" customHeight="1" thickBot="1">
      <c r="A10" s="162" t="s">
        <v>471</v>
      </c>
      <c r="B10" s="163"/>
      <c r="C10" s="164"/>
      <c r="D10" s="165"/>
      <c r="E10" s="166"/>
      <c r="F10" s="166"/>
      <c r="G10" s="166"/>
      <c r="H10" s="166"/>
      <c r="I10" s="194" t="s">
        <v>473</v>
      </c>
      <c r="J10" s="195"/>
      <c r="K10" s="166" t="s">
        <v>221</v>
      </c>
      <c r="L10" s="170"/>
    </row>
    <row r="11" spans="1:12" ht="21.75" customHeight="1" thickBot="1">
      <c r="A11" s="86" t="s">
        <v>472</v>
      </c>
      <c r="B11" s="87"/>
      <c r="C11" s="88"/>
      <c r="D11" s="165" t="s">
        <v>31</v>
      </c>
      <c r="E11" s="166"/>
      <c r="F11" s="166"/>
      <c r="G11" s="166"/>
      <c r="H11" s="166"/>
      <c r="I11" s="194" t="s">
        <v>474</v>
      </c>
      <c r="J11" s="224"/>
      <c r="K11" s="165"/>
      <c r="L11" s="170"/>
    </row>
    <row r="12" spans="1:12" ht="14.1" customHeight="1" thickBot="1">
      <c r="A12" s="92"/>
      <c r="B12" s="92"/>
      <c r="C12" s="92"/>
      <c r="D12" s="93"/>
      <c r="E12" s="93"/>
      <c r="F12" s="93"/>
      <c r="G12" s="93"/>
      <c r="H12" s="93"/>
      <c r="I12" s="93"/>
      <c r="J12" s="93"/>
      <c r="K12" s="93"/>
      <c r="L12" s="93"/>
    </row>
    <row r="13" spans="1:12" ht="21.75" customHeight="1" thickBot="1">
      <c r="A13" s="218" t="s">
        <v>475</v>
      </c>
      <c r="B13" s="216"/>
      <c r="C13" s="216"/>
      <c r="D13" s="216"/>
      <c r="E13" s="216"/>
      <c r="F13" s="216"/>
      <c r="G13" s="216"/>
      <c r="H13" s="216"/>
      <c r="I13" s="216"/>
      <c r="J13" s="216"/>
      <c r="K13" s="216"/>
      <c r="L13" s="217"/>
    </row>
    <row r="14" spans="1:12" ht="21.75" customHeight="1" thickBot="1">
      <c r="A14" s="162" t="s">
        <v>476</v>
      </c>
      <c r="B14" s="163"/>
      <c r="C14" s="164"/>
      <c r="D14" s="219"/>
      <c r="E14" s="220"/>
      <c r="F14" s="220"/>
      <c r="G14" s="220"/>
      <c r="H14" s="221"/>
      <c r="I14" s="168" t="s">
        <v>473</v>
      </c>
      <c r="J14" s="169"/>
      <c r="K14" s="222" t="s">
        <v>31</v>
      </c>
      <c r="L14" s="223"/>
    </row>
    <row r="15" spans="1:12" ht="21.75" customHeight="1" thickBot="1">
      <c r="A15" s="94" t="s">
        <v>477</v>
      </c>
      <c r="B15" s="95"/>
      <c r="C15" s="96"/>
      <c r="D15" s="153"/>
      <c r="E15" s="154"/>
      <c r="F15" s="154"/>
      <c r="G15" s="155"/>
      <c r="H15" s="156" t="s">
        <v>478</v>
      </c>
      <c r="I15" s="157"/>
      <c r="J15" s="158"/>
      <c r="K15" s="153"/>
      <c r="L15" s="155"/>
    </row>
    <row r="16" spans="1:12" ht="14.1" customHeight="1" thickBot="1"/>
    <row r="17" spans="1:15" ht="21.75" customHeight="1" thickBot="1">
      <c r="A17" s="159" t="s">
        <v>479</v>
      </c>
      <c r="B17" s="160"/>
      <c r="C17" s="160"/>
      <c r="D17" s="160"/>
      <c r="E17" s="160"/>
      <c r="F17" s="160"/>
      <c r="G17" s="160"/>
      <c r="H17" s="160"/>
      <c r="I17" s="160"/>
      <c r="J17" s="160"/>
      <c r="K17" s="160"/>
      <c r="L17" s="161"/>
    </row>
    <row r="18" spans="1:15" ht="21.75" customHeight="1" thickBot="1">
      <c r="A18" s="162" t="s">
        <v>480</v>
      </c>
      <c r="B18" s="163"/>
      <c r="C18" s="164"/>
      <c r="D18" s="165"/>
      <c r="E18" s="166"/>
      <c r="F18" s="166"/>
      <c r="G18" s="166"/>
      <c r="H18" s="167"/>
      <c r="I18" s="168" t="s">
        <v>473</v>
      </c>
      <c r="J18" s="169"/>
      <c r="K18" s="166"/>
      <c r="L18" s="170"/>
    </row>
    <row r="19" spans="1:15" ht="21.75" customHeight="1" thickBot="1">
      <c r="A19" s="94" t="s">
        <v>481</v>
      </c>
      <c r="B19" s="95"/>
      <c r="C19" s="96"/>
      <c r="D19" s="153"/>
      <c r="E19" s="154"/>
      <c r="F19" s="154"/>
      <c r="G19" s="155"/>
      <c r="H19" s="156" t="s">
        <v>478</v>
      </c>
      <c r="I19" s="157"/>
      <c r="J19" s="158"/>
      <c r="K19" s="153"/>
      <c r="L19" s="155"/>
    </row>
    <row r="20" spans="1:15" ht="15.75" thickBot="1"/>
    <row r="21" spans="1:15" ht="18" customHeight="1" thickBot="1">
      <c r="A21" s="171" t="s">
        <v>1</v>
      </c>
      <c r="B21" s="172"/>
      <c r="C21" s="172"/>
      <c r="D21" s="172"/>
      <c r="E21" s="172"/>
      <c r="F21" s="172" t="s">
        <v>450</v>
      </c>
      <c r="G21" s="172"/>
      <c r="H21" s="172"/>
      <c r="I21" s="172"/>
      <c r="J21" s="172"/>
      <c r="K21" s="172"/>
      <c r="L21" s="173"/>
    </row>
    <row r="22" spans="1:15" ht="15" customHeight="1">
      <c r="A22" s="150" t="s">
        <v>482</v>
      </c>
      <c r="B22" s="151"/>
      <c r="C22" s="151"/>
      <c r="D22" s="151"/>
      <c r="E22" s="151"/>
      <c r="F22" s="151"/>
      <c r="G22" s="151"/>
      <c r="H22" s="151"/>
      <c r="I22" s="151"/>
      <c r="J22" s="151"/>
      <c r="K22" s="151"/>
      <c r="L22" s="152"/>
    </row>
    <row r="23" spans="1:15" ht="15.75" thickBot="1">
      <c r="A23" s="51"/>
      <c r="B23" s="15"/>
      <c r="C23" s="15"/>
      <c r="D23" s="15"/>
      <c r="E23" s="15"/>
      <c r="F23" s="12"/>
      <c r="G23" s="12"/>
      <c r="H23" s="13" t="s">
        <v>483</v>
      </c>
      <c r="I23" s="206" t="s">
        <v>484</v>
      </c>
      <c r="J23" s="206"/>
      <c r="K23" s="12"/>
      <c r="L23" s="28"/>
    </row>
    <row r="24" spans="1:15" ht="18" customHeight="1" thickBot="1">
      <c r="A24" s="99" t="s">
        <v>485</v>
      </c>
      <c r="B24" s="15"/>
      <c r="C24" s="15"/>
      <c r="D24" s="15"/>
      <c r="E24" s="15"/>
      <c r="F24" s="56" t="s">
        <v>486</v>
      </c>
      <c r="G24" s="12"/>
      <c r="H24" s="135"/>
      <c r="I24" s="225" t="s">
        <v>451</v>
      </c>
      <c r="J24" s="226"/>
      <c r="K24" s="2">
        <f>SUM(H24*1500)</f>
        <v>0</v>
      </c>
      <c r="L24" s="28"/>
    </row>
    <row r="25" spans="1:15" ht="18" customHeight="1" thickBot="1">
      <c r="A25" s="134" t="s">
        <v>487</v>
      </c>
      <c r="B25" s="83"/>
      <c r="C25" s="83"/>
      <c r="D25" s="83"/>
      <c r="E25" s="83"/>
      <c r="F25" s="56" t="s">
        <v>488</v>
      </c>
      <c r="G25" s="12"/>
      <c r="H25" s="135"/>
      <c r="I25" s="225" t="s">
        <v>452</v>
      </c>
      <c r="J25" s="226"/>
      <c r="K25" s="2">
        <f>SUM(H25*200)</f>
        <v>0</v>
      </c>
      <c r="L25" s="28"/>
    </row>
    <row r="26" spans="1:15" ht="18" customHeight="1" thickBot="1">
      <c r="A26" s="81"/>
      <c r="B26" s="82"/>
      <c r="C26" s="82"/>
      <c r="D26" s="82"/>
      <c r="E26" s="82"/>
      <c r="F26" s="56" t="s">
        <v>392</v>
      </c>
      <c r="G26" s="12"/>
      <c r="H26" s="135"/>
      <c r="I26" s="206" t="s">
        <v>453</v>
      </c>
      <c r="J26" s="206"/>
      <c r="K26" s="2">
        <f>SUM(H26*300)</f>
        <v>0</v>
      </c>
      <c r="L26" s="28"/>
    </row>
    <row r="27" spans="1:15" ht="7.5" customHeight="1">
      <c r="A27" s="27"/>
      <c r="B27" s="12"/>
      <c r="C27" s="12"/>
      <c r="D27" s="12"/>
      <c r="E27" s="12"/>
      <c r="F27" s="12"/>
      <c r="G27" s="12"/>
      <c r="H27" s="1"/>
      <c r="I27" s="12"/>
      <c r="J27" s="12"/>
      <c r="K27" s="12"/>
      <c r="L27" s="28"/>
    </row>
    <row r="28" spans="1:15" ht="7.5" customHeight="1" thickBot="1">
      <c r="A28" s="27"/>
      <c r="B28" s="12"/>
      <c r="C28" s="12"/>
      <c r="D28" s="12"/>
      <c r="E28" s="12"/>
      <c r="F28" s="12"/>
      <c r="G28" s="12"/>
      <c r="H28" s="1"/>
      <c r="I28" s="12"/>
      <c r="J28" s="12"/>
      <c r="K28" s="12"/>
      <c r="L28" s="28"/>
    </row>
    <row r="29" spans="1:15" ht="18" customHeight="1" thickBot="1">
      <c r="A29" s="213" t="s">
        <v>489</v>
      </c>
      <c r="B29" s="214"/>
      <c r="C29" s="214"/>
      <c r="D29" s="214"/>
      <c r="E29" s="214"/>
      <c r="F29" s="56" t="s">
        <v>486</v>
      </c>
      <c r="G29" s="12"/>
      <c r="H29" s="135"/>
      <c r="I29" s="206" t="s">
        <v>454</v>
      </c>
      <c r="J29" s="206"/>
      <c r="K29" s="2">
        <f>SUM(H29*1250)</f>
        <v>0</v>
      </c>
      <c r="L29" s="28"/>
      <c r="N29" s="10"/>
    </row>
    <row r="30" spans="1:15" ht="18" customHeight="1" thickBot="1">
      <c r="A30" s="227" t="s">
        <v>490</v>
      </c>
      <c r="B30" s="228"/>
      <c r="C30" s="228"/>
      <c r="D30" s="228"/>
      <c r="E30" s="228"/>
      <c r="F30" s="56" t="s">
        <v>488</v>
      </c>
      <c r="G30" s="12"/>
      <c r="H30" s="135"/>
      <c r="I30" s="206" t="s">
        <v>455</v>
      </c>
      <c r="J30" s="206"/>
      <c r="K30" s="2">
        <f>SUM(H30*150)</f>
        <v>0</v>
      </c>
      <c r="L30" s="28"/>
      <c r="N30" s="11"/>
    </row>
    <row r="31" spans="1:15" ht="18" customHeight="1" thickBot="1">
      <c r="A31" s="138"/>
      <c r="B31" s="83"/>
      <c r="C31" s="83"/>
      <c r="D31" s="83"/>
      <c r="E31" s="83"/>
      <c r="F31" s="56" t="s">
        <v>392</v>
      </c>
      <c r="G31" s="12"/>
      <c r="H31" s="135"/>
      <c r="I31" s="206" t="s">
        <v>456</v>
      </c>
      <c r="J31" s="206"/>
      <c r="K31" s="2">
        <f>SUM(H31*225)</f>
        <v>0</v>
      </c>
      <c r="L31" s="28"/>
      <c r="O31" s="108"/>
    </row>
    <row r="32" spans="1:15" ht="13.5" customHeight="1" thickBot="1">
      <c r="A32" s="139"/>
      <c r="B32" s="140"/>
      <c r="C32" s="140"/>
      <c r="D32" s="140"/>
      <c r="E32" s="140"/>
      <c r="F32" s="41"/>
      <c r="G32" s="12"/>
      <c r="H32" s="1"/>
      <c r="I32" s="206"/>
      <c r="J32" s="206"/>
      <c r="K32" s="12"/>
      <c r="L32" s="28"/>
      <c r="N32" s="10"/>
    </row>
    <row r="33" spans="1:14" ht="18" customHeight="1" thickBot="1">
      <c r="A33" s="213" t="s">
        <v>491</v>
      </c>
      <c r="B33" s="214"/>
      <c r="C33" s="214"/>
      <c r="D33" s="214"/>
      <c r="E33" s="214"/>
      <c r="F33" s="56" t="s">
        <v>486</v>
      </c>
      <c r="G33" s="12"/>
      <c r="H33" s="135"/>
      <c r="I33" s="206" t="s">
        <v>457</v>
      </c>
      <c r="J33" s="206"/>
      <c r="K33" s="2">
        <f>SUM(H33*850)</f>
        <v>0</v>
      </c>
      <c r="L33" s="28"/>
      <c r="N33" s="11"/>
    </row>
    <row r="34" spans="1:14" ht="18" customHeight="1" thickBot="1">
      <c r="A34" s="227" t="s">
        <v>490</v>
      </c>
      <c r="B34" s="228"/>
      <c r="C34" s="228"/>
      <c r="D34" s="228"/>
      <c r="E34" s="228"/>
      <c r="F34" s="56" t="s">
        <v>488</v>
      </c>
      <c r="G34" s="12"/>
      <c r="H34" s="135"/>
      <c r="I34" s="206" t="s">
        <v>458</v>
      </c>
      <c r="J34" s="206"/>
      <c r="K34" s="2">
        <f>SUM(H34*100)</f>
        <v>0</v>
      </c>
      <c r="L34" s="28"/>
    </row>
    <row r="35" spans="1:14" ht="18" customHeight="1" thickBot="1">
      <c r="A35" s="100"/>
      <c r="B35" s="101"/>
      <c r="C35" s="101"/>
      <c r="D35" s="101"/>
      <c r="E35" s="101"/>
      <c r="F35" s="56" t="s">
        <v>392</v>
      </c>
      <c r="G35" s="12"/>
      <c r="H35" s="135"/>
      <c r="I35" s="206" t="s">
        <v>459</v>
      </c>
      <c r="J35" s="206"/>
      <c r="K35" s="2">
        <f>SUM(H35*150)</f>
        <v>0</v>
      </c>
      <c r="L35" s="28"/>
      <c r="N35" s="10"/>
    </row>
    <row r="36" spans="1:14" ht="7.5" customHeight="1">
      <c r="A36" s="100"/>
      <c r="B36" s="101"/>
      <c r="C36" s="101"/>
      <c r="D36" s="101"/>
      <c r="E36" s="101"/>
      <c r="F36" s="14"/>
      <c r="G36" s="12"/>
      <c r="H36" s="1"/>
      <c r="I36" s="15"/>
      <c r="J36" s="15"/>
      <c r="K36" s="3"/>
      <c r="L36" s="28"/>
      <c r="N36" s="10"/>
    </row>
    <row r="37" spans="1:14" ht="11.25" customHeight="1" thickBot="1">
      <c r="A37" s="99"/>
      <c r="B37" s="102"/>
      <c r="C37" s="102"/>
      <c r="D37" s="102"/>
      <c r="E37" s="102"/>
      <c r="F37" s="17"/>
      <c r="G37" s="12"/>
      <c r="H37" s="13"/>
      <c r="I37" s="18"/>
      <c r="J37" s="18"/>
      <c r="K37" s="3"/>
      <c r="L37" s="28"/>
      <c r="N37" s="11"/>
    </row>
    <row r="38" spans="1:14" ht="16.5" thickBot="1">
      <c r="A38" s="99" t="s">
        <v>492</v>
      </c>
      <c r="B38" s="141"/>
      <c r="C38" s="103"/>
      <c r="D38" s="103"/>
      <c r="E38" s="102"/>
      <c r="F38" s="56" t="s">
        <v>486</v>
      </c>
      <c r="G38" s="12"/>
      <c r="H38" s="135"/>
      <c r="I38" s="206" t="s">
        <v>460</v>
      </c>
      <c r="J38" s="206"/>
      <c r="K38" s="2">
        <f>SUM(H38*450)</f>
        <v>0</v>
      </c>
      <c r="L38" s="28"/>
    </row>
    <row r="39" spans="1:14" ht="16.5" thickBot="1">
      <c r="A39" s="134" t="s">
        <v>493</v>
      </c>
      <c r="B39" s="142"/>
      <c r="C39" s="103"/>
      <c r="D39" s="103"/>
      <c r="E39" s="102"/>
      <c r="F39" s="56" t="s">
        <v>488</v>
      </c>
      <c r="G39" s="12"/>
      <c r="H39" s="135"/>
      <c r="I39" s="206" t="s">
        <v>461</v>
      </c>
      <c r="J39" s="206"/>
      <c r="K39" s="2">
        <f>SUM(H39*50)</f>
        <v>0</v>
      </c>
      <c r="L39" s="28"/>
      <c r="N39" s="10"/>
    </row>
    <row r="40" spans="1:14" ht="16.5" thickBot="1">
      <c r="A40" s="29"/>
      <c r="B40" s="19"/>
      <c r="C40" s="12"/>
      <c r="D40" s="12"/>
      <c r="E40" s="42"/>
      <c r="F40" s="56" t="s">
        <v>392</v>
      </c>
      <c r="G40" s="12"/>
      <c r="H40" s="135"/>
      <c r="I40" s="206" t="s">
        <v>462</v>
      </c>
      <c r="J40" s="206"/>
      <c r="K40" s="2">
        <f>SUM(H40*75)</f>
        <v>0</v>
      </c>
      <c r="L40" s="28"/>
      <c r="N40" s="11"/>
    </row>
    <row r="41" spans="1:14" ht="6" customHeight="1">
      <c r="A41" s="29"/>
      <c r="B41" s="19"/>
      <c r="C41" s="12"/>
      <c r="D41" s="12"/>
      <c r="E41" s="42"/>
      <c r="F41" s="14"/>
      <c r="G41" s="12"/>
      <c r="H41" s="1"/>
      <c r="I41" s="18"/>
      <c r="J41" s="18"/>
      <c r="K41" s="3"/>
      <c r="L41" s="28"/>
      <c r="N41" s="11"/>
    </row>
    <row r="42" spans="1:14" ht="7.5" customHeight="1" thickBot="1">
      <c r="A42" s="32"/>
      <c r="B42" s="21"/>
      <c r="C42" s="21"/>
      <c r="D42" s="21"/>
      <c r="E42" s="21"/>
      <c r="F42" s="21"/>
      <c r="G42" s="12"/>
      <c r="H42" s="12"/>
      <c r="I42" s="22"/>
      <c r="J42" s="22"/>
      <c r="K42" s="23"/>
      <c r="L42" s="28"/>
    </row>
    <row r="43" spans="1:14" ht="16.5" thickBot="1">
      <c r="A43" s="30"/>
      <c r="B43" s="20"/>
      <c r="C43" s="20"/>
      <c r="D43" s="20"/>
      <c r="E43" s="20"/>
      <c r="F43" s="20"/>
      <c r="G43" s="12"/>
      <c r="H43" s="12"/>
      <c r="I43" s="26" t="s">
        <v>3</v>
      </c>
      <c r="J43" s="12"/>
      <c r="K43" s="4">
        <f>SUM(K24:K41)</f>
        <v>0</v>
      </c>
      <c r="L43" s="28"/>
    </row>
    <row r="44" spans="1:14" ht="18" customHeight="1" thickBot="1">
      <c r="A44" s="31"/>
      <c r="B44" s="20"/>
      <c r="C44" s="20"/>
      <c r="D44" s="20"/>
      <c r="E44" s="43"/>
      <c r="F44" s="204" t="s">
        <v>27</v>
      </c>
      <c r="G44" s="205"/>
      <c r="H44" s="205"/>
      <c r="I44" s="130">
        <f>VLOOKUP(D11,TaxRates,2,FALSE)</f>
        <v>0</v>
      </c>
      <c r="J44" s="16"/>
      <c r="K44" s="55">
        <f>K43*I44</f>
        <v>0</v>
      </c>
      <c r="L44" s="28"/>
      <c r="N44" s="6"/>
    </row>
    <row r="45" spans="1:14" ht="9" customHeight="1" thickBot="1">
      <c r="A45" s="32"/>
      <c r="B45" s="21"/>
      <c r="C45" s="21"/>
      <c r="D45" s="21"/>
      <c r="E45" s="21"/>
      <c r="F45" s="21"/>
      <c r="G45" s="12"/>
      <c r="H45" s="12"/>
      <c r="I45" s="22"/>
      <c r="J45" s="22"/>
      <c r="K45" s="23"/>
      <c r="L45" s="28"/>
    </row>
    <row r="46" spans="1:14" ht="23.1" customHeight="1" thickBot="1">
      <c r="A46" s="32"/>
      <c r="B46" s="21"/>
      <c r="C46" s="21"/>
      <c r="D46" s="21"/>
      <c r="E46" s="21"/>
      <c r="F46" s="21"/>
      <c r="G46" s="12"/>
      <c r="H46" s="12"/>
      <c r="I46" s="22"/>
      <c r="J46" s="104" t="s">
        <v>494</v>
      </c>
      <c r="K46" s="105">
        <f>SUM(K43:K44)</f>
        <v>0</v>
      </c>
      <c r="L46" s="28"/>
    </row>
    <row r="47" spans="1:14" ht="4.5" customHeight="1" thickBot="1">
      <c r="A47" s="34"/>
      <c r="B47" s="24"/>
      <c r="C47" s="24"/>
      <c r="D47" s="24"/>
      <c r="E47" s="24"/>
      <c r="F47" s="24"/>
      <c r="G47" s="24"/>
      <c r="H47" s="24"/>
      <c r="I47" s="24"/>
      <c r="J47" s="24"/>
      <c r="K47" s="24"/>
      <c r="L47" s="33"/>
    </row>
    <row r="48" spans="1:14" ht="15" customHeight="1">
      <c r="A48" s="207" t="s">
        <v>495</v>
      </c>
      <c r="B48" s="208"/>
      <c r="C48" s="208"/>
      <c r="D48" s="208"/>
      <c r="E48" s="208"/>
      <c r="F48" s="208"/>
      <c r="G48" s="208"/>
      <c r="H48" s="208"/>
      <c r="I48" s="208"/>
      <c r="J48" s="208"/>
      <c r="K48" s="208"/>
      <c r="L48" s="209"/>
    </row>
    <row r="49" spans="1:256" ht="48.75" customHeight="1">
      <c r="A49" s="210" t="s">
        <v>496</v>
      </c>
      <c r="B49" s="211"/>
      <c r="C49" s="211"/>
      <c r="D49" s="211"/>
      <c r="E49" s="211"/>
      <c r="F49" s="211"/>
      <c r="G49" s="211"/>
      <c r="H49" s="211"/>
      <c r="I49" s="211"/>
      <c r="J49" s="211"/>
      <c r="K49" s="211"/>
      <c r="L49" s="212"/>
    </row>
    <row r="50" spans="1:256" ht="15.75" customHeight="1">
      <c r="A50" s="44"/>
      <c r="H50" s="98" t="s">
        <v>497</v>
      </c>
      <c r="I50" t="s">
        <v>5</v>
      </c>
      <c r="L50" s="28"/>
    </row>
    <row r="51" spans="1:256" ht="15.75" customHeight="1">
      <c r="A51" s="47" t="s">
        <v>498</v>
      </c>
      <c r="B51" s="143"/>
      <c r="C51" s="45"/>
      <c r="D51" s="45"/>
      <c r="E51" s="45"/>
      <c r="F51" s="45"/>
      <c r="G51" s="45"/>
      <c r="H51" s="39" t="s">
        <v>499</v>
      </c>
      <c r="I51" s="97" t="s">
        <v>5</v>
      </c>
      <c r="J51" s="45"/>
      <c r="K51" s="45"/>
      <c r="L51" s="46"/>
    </row>
    <row r="52" spans="1:256" ht="14.1" customHeight="1">
      <c r="A52" s="47" t="s">
        <v>498</v>
      </c>
      <c r="B52" s="144"/>
      <c r="C52" s="45"/>
      <c r="D52" s="45"/>
      <c r="E52" s="45"/>
      <c r="F52" s="45"/>
      <c r="G52" s="45"/>
      <c r="H52" s="39" t="s">
        <v>500</v>
      </c>
      <c r="I52" s="36" t="s">
        <v>6</v>
      </c>
      <c r="J52" s="45"/>
      <c r="K52" s="45"/>
      <c r="L52" s="46"/>
      <c r="Q52" s="5"/>
    </row>
    <row r="53" spans="1:256" ht="14.1" customHeight="1">
      <c r="A53" s="47"/>
      <c r="B53" s="36"/>
      <c r="C53" s="36"/>
      <c r="D53" s="36"/>
      <c r="E53" s="36"/>
      <c r="F53" s="36"/>
      <c r="G53" s="36"/>
      <c r="H53" s="36"/>
      <c r="I53" s="36" t="s">
        <v>245</v>
      </c>
      <c r="J53" s="36"/>
      <c r="K53" s="36"/>
      <c r="L53" s="48"/>
      <c r="Q53" s="5"/>
    </row>
    <row r="54" spans="1:256" ht="14.1" customHeight="1">
      <c r="A54" s="106" t="s">
        <v>2</v>
      </c>
      <c r="B54" s="107">
        <f ca="1">TODAY()</f>
        <v>44091</v>
      </c>
      <c r="C54" s="36"/>
      <c r="D54" s="36"/>
      <c r="E54" s="36"/>
      <c r="F54" s="36"/>
      <c r="G54" s="36"/>
      <c r="H54" s="36"/>
      <c r="I54" s="36" t="s">
        <v>246</v>
      </c>
      <c r="J54" s="36"/>
      <c r="K54" s="36"/>
      <c r="L54" s="48"/>
      <c r="Q54" s="5"/>
    </row>
    <row r="55" spans="1:256" ht="6.95" customHeight="1" thickBot="1">
      <c r="A55" s="25"/>
      <c r="B55" s="24"/>
      <c r="C55" s="37"/>
      <c r="D55" s="37"/>
      <c r="E55" s="24"/>
      <c r="F55" s="49"/>
      <c r="G55" s="37"/>
      <c r="H55" s="37"/>
      <c r="I55" s="37"/>
      <c r="J55" s="24"/>
      <c r="K55" s="24"/>
      <c r="L55" s="38"/>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c r="EN55" s="203"/>
      <c r="EO55" s="203"/>
      <c r="EP55" s="203"/>
      <c r="EQ55" s="203"/>
      <c r="ER55" s="203"/>
      <c r="ES55" s="203"/>
      <c r="ET55" s="203"/>
      <c r="EU55" s="203"/>
      <c r="EV55" s="203"/>
      <c r="EW55" s="203"/>
      <c r="EX55" s="203"/>
      <c r="EY55" s="203"/>
      <c r="EZ55" s="203"/>
      <c r="FA55" s="203"/>
      <c r="FB55" s="203"/>
      <c r="FC55" s="203"/>
      <c r="FD55" s="203"/>
      <c r="FE55" s="203"/>
      <c r="FF55" s="203"/>
      <c r="FG55" s="203"/>
      <c r="FH55" s="203"/>
      <c r="FI55" s="203"/>
      <c r="FJ55" s="203"/>
      <c r="FK55" s="203"/>
      <c r="FL55" s="203"/>
      <c r="FM55" s="203"/>
      <c r="FN55" s="203"/>
      <c r="FO55" s="203"/>
      <c r="FP55" s="203"/>
      <c r="FQ55" s="203"/>
      <c r="FR55" s="203"/>
      <c r="FS55" s="203"/>
      <c r="FT55" s="203"/>
      <c r="FU55" s="203"/>
      <c r="FV55" s="203"/>
      <c r="FW55" s="203"/>
      <c r="FX55" s="203"/>
      <c r="FY55" s="203"/>
      <c r="FZ55" s="203"/>
      <c r="GA55" s="203"/>
      <c r="GB55" s="203"/>
      <c r="GC55" s="203"/>
      <c r="GD55" s="203"/>
      <c r="GE55" s="203"/>
      <c r="GF55" s="203"/>
      <c r="GG55" s="203"/>
      <c r="GH55" s="203"/>
      <c r="GI55" s="203"/>
      <c r="GJ55" s="203"/>
      <c r="GK55" s="203"/>
      <c r="GL55" s="203"/>
      <c r="GM55" s="203"/>
      <c r="GN55" s="203"/>
      <c r="GO55" s="203"/>
      <c r="GP55" s="203"/>
      <c r="GQ55" s="203"/>
      <c r="GR55" s="203"/>
      <c r="GS55" s="203"/>
      <c r="GT55" s="203"/>
      <c r="GU55" s="203"/>
      <c r="GV55" s="203"/>
      <c r="GW55" s="203"/>
      <c r="GX55" s="203"/>
      <c r="GY55" s="203"/>
      <c r="GZ55" s="203"/>
      <c r="HA55" s="203"/>
      <c r="HB55" s="203"/>
      <c r="HC55" s="203"/>
      <c r="HD55" s="203"/>
      <c r="HE55" s="203"/>
      <c r="HF55" s="203"/>
      <c r="HG55" s="203"/>
      <c r="HH55" s="203"/>
      <c r="HI55" s="203"/>
      <c r="HJ55" s="203"/>
      <c r="HK55" s="203"/>
      <c r="HL55" s="203"/>
      <c r="HM55" s="203"/>
      <c r="HN55" s="203"/>
      <c r="HO55" s="203"/>
      <c r="HP55" s="203"/>
      <c r="HQ55" s="203"/>
      <c r="HR55" s="203"/>
      <c r="HS55" s="203"/>
      <c r="HT55" s="203"/>
      <c r="HU55" s="203"/>
      <c r="HV55" s="203"/>
      <c r="HW55" s="203"/>
      <c r="HX55" s="203"/>
      <c r="HY55" s="203"/>
      <c r="HZ55" s="203"/>
      <c r="IA55" s="203"/>
      <c r="IB55" s="203"/>
      <c r="IC55" s="203"/>
      <c r="ID55" s="203"/>
      <c r="IE55" s="203"/>
      <c r="IF55" s="203"/>
      <c r="IG55" s="203"/>
      <c r="IH55" s="203"/>
      <c r="II55" s="203"/>
      <c r="IJ55" s="203"/>
      <c r="IK55" s="203"/>
      <c r="IL55" s="203"/>
      <c r="IM55" s="203"/>
      <c r="IN55" s="203"/>
      <c r="IO55" s="203"/>
      <c r="IP55" s="203"/>
      <c r="IQ55" s="203"/>
      <c r="IR55" s="203"/>
      <c r="IS55" s="203"/>
      <c r="IT55" s="203"/>
      <c r="IU55" s="203"/>
      <c r="IV55" s="203"/>
    </row>
    <row r="87" spans="1:1" ht="15.75">
      <c r="A87" s="84"/>
    </row>
  </sheetData>
  <sheetProtection sheet="1" objects="1" scenarios="1" selectLockedCells="1"/>
  <mergeCells count="79">
    <mergeCell ref="I35:J35"/>
    <mergeCell ref="I39:J39"/>
    <mergeCell ref="I34:J34"/>
    <mergeCell ref="I32:J32"/>
    <mergeCell ref="A30:E30"/>
    <mergeCell ref="A33:E33"/>
    <mergeCell ref="A34:E34"/>
    <mergeCell ref="I33:J33"/>
    <mergeCell ref="I30:J30"/>
    <mergeCell ref="I31:J31"/>
    <mergeCell ref="A29:E29"/>
    <mergeCell ref="D11:H11"/>
    <mergeCell ref="K11:L11"/>
    <mergeCell ref="A9:L9"/>
    <mergeCell ref="A13:L13"/>
    <mergeCell ref="A14:C14"/>
    <mergeCell ref="D14:H14"/>
    <mergeCell ref="I14:J14"/>
    <mergeCell ref="K14:L14"/>
    <mergeCell ref="K10:L10"/>
    <mergeCell ref="I11:J11"/>
    <mergeCell ref="I29:J29"/>
    <mergeCell ref="I26:J26"/>
    <mergeCell ref="I24:J24"/>
    <mergeCell ref="I23:J23"/>
    <mergeCell ref="I25:J25"/>
    <mergeCell ref="CG55:CR55"/>
    <mergeCell ref="CS55:DD55"/>
    <mergeCell ref="F44:H44"/>
    <mergeCell ref="I38:J38"/>
    <mergeCell ref="I40:J40"/>
    <mergeCell ref="Y55:AJ55"/>
    <mergeCell ref="AK55:AV55"/>
    <mergeCell ref="A48:L48"/>
    <mergeCell ref="A49:L49"/>
    <mergeCell ref="M55:X55"/>
    <mergeCell ref="AW55:BH55"/>
    <mergeCell ref="BI55:BT55"/>
    <mergeCell ref="BU55:CF55"/>
    <mergeCell ref="DE55:DP55"/>
    <mergeCell ref="IS55:IV55"/>
    <mergeCell ref="DQ55:EB55"/>
    <mergeCell ref="EC55:EN55"/>
    <mergeCell ref="EO55:EZ55"/>
    <mergeCell ref="FA55:FL55"/>
    <mergeCell ref="FM55:FX55"/>
    <mergeCell ref="FY55:GJ55"/>
    <mergeCell ref="GK55:GV55"/>
    <mergeCell ref="GW55:HH55"/>
    <mergeCell ref="HI55:HT55"/>
    <mergeCell ref="HU55:IF55"/>
    <mergeCell ref="IG55:IR55"/>
    <mergeCell ref="K2:L2"/>
    <mergeCell ref="A10:C10"/>
    <mergeCell ref="A6:C6"/>
    <mergeCell ref="D6:H6"/>
    <mergeCell ref="J6:L6"/>
    <mergeCell ref="A4:L4"/>
    <mergeCell ref="A2:D2"/>
    <mergeCell ref="A5:C5"/>
    <mergeCell ref="D5:L5"/>
    <mergeCell ref="D10:H10"/>
    <mergeCell ref="I10:J10"/>
    <mergeCell ref="A7:C7"/>
    <mergeCell ref="D7:L7"/>
    <mergeCell ref="K15:L15"/>
    <mergeCell ref="H15:J15"/>
    <mergeCell ref="D15:G15"/>
    <mergeCell ref="A21:E21"/>
    <mergeCell ref="F21:L21"/>
    <mergeCell ref="A22:L22"/>
    <mergeCell ref="D19:G19"/>
    <mergeCell ref="H19:J19"/>
    <mergeCell ref="K19:L19"/>
    <mergeCell ref="A17:L17"/>
    <mergeCell ref="A18:C18"/>
    <mergeCell ref="D18:H18"/>
    <mergeCell ref="I18:J18"/>
    <mergeCell ref="K18:L18"/>
  </mergeCells>
  <phoneticPr fontId="0" type="noConversion"/>
  <dataValidations count="1">
    <dataValidation allowBlank="1" showInputMessage="1" showErrorMessage="1" prompt="Include County Code" sqref="J6:L6" xr:uid="{708561A0-8ED7-B441-A75E-C39319C2C7CA}"/>
  </dataValidations>
  <printOptions horizontalCentered="1" verticalCentered="1"/>
  <pageMargins left="0.5" right="0.5" top="0.5" bottom="0.5" header="0" footer="0"/>
  <pageSetup scale="80"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promptTitle="CANADIAN Province / Territory" prompt="Select One if your program is from Canada" xr:uid="{D358B964-6E60-274A-8B24-CE26989897B1}">
          <x14:formula1>
            <xm:f>Divisions!$D$92:$D$105</xm:f>
          </x14:formula1>
          <xm:sqref>D11:H11</xm:sqref>
        </x14:dataValidation>
        <x14:dataValidation type="list" allowBlank="1" showInputMessage="1" showErrorMessage="1" promptTitle="Country" prompt="Select one if applicable" xr:uid="{990580AC-BC98-144F-83E8-9C7253E6253E}">
          <x14:formula1>
            <xm:f>Divisions!$C$222:$C$418</xm:f>
          </x14:formula1>
          <xm:sqref>K14:L14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A1:R31"/>
  <sheetViews>
    <sheetView zoomScaleNormal="100" workbookViewId="0">
      <selection activeCell="E28" sqref="E28:H28"/>
    </sheetView>
  </sheetViews>
  <sheetFormatPr defaultColWidth="8.85546875" defaultRowHeight="15"/>
  <cols>
    <col min="1" max="1" width="1.7109375" customWidth="1"/>
    <col min="2" max="2" width="15.42578125" customWidth="1"/>
    <col min="3" max="3" width="4.85546875" customWidth="1"/>
    <col min="4" max="4" width="6" customWidth="1"/>
    <col min="5" max="5" width="12.28515625" customWidth="1"/>
    <col min="6" max="6" width="11.42578125" customWidth="1"/>
    <col min="7" max="7" width="10.42578125" customWidth="1"/>
    <col min="8" max="8" width="8.28515625" customWidth="1"/>
    <col min="9" max="9" width="6.140625" customWidth="1"/>
    <col min="10" max="10" width="6.7109375" customWidth="1"/>
    <col min="11" max="11" width="9.140625" customWidth="1"/>
    <col min="12" max="12" width="7" customWidth="1"/>
    <col min="13" max="13" width="0.140625" customWidth="1"/>
    <col min="15" max="15" width="10" hidden="1" customWidth="1"/>
    <col min="16" max="16" width="9.85546875" bestFit="1" customWidth="1"/>
  </cols>
  <sheetData>
    <row r="1" spans="1:18" ht="45" customHeight="1" thickBot="1">
      <c r="B1" s="124"/>
      <c r="C1" s="67"/>
      <c r="D1" s="67"/>
      <c r="E1" s="123"/>
      <c r="F1" s="145" t="s">
        <v>501</v>
      </c>
      <c r="G1" s="123"/>
      <c r="H1" s="123"/>
      <c r="I1" s="67"/>
      <c r="J1" s="67"/>
      <c r="K1" s="67"/>
      <c r="L1" s="67"/>
      <c r="M1" s="68"/>
    </row>
    <row r="2" spans="1:18" ht="21.95" customHeight="1">
      <c r="B2" s="241" t="s">
        <v>502</v>
      </c>
      <c r="C2" s="242"/>
      <c r="D2" s="242"/>
      <c r="E2" s="242"/>
      <c r="F2" s="242"/>
      <c r="G2" s="242"/>
      <c r="H2" s="242"/>
      <c r="I2" s="242"/>
      <c r="J2" s="242"/>
      <c r="K2" s="242"/>
      <c r="L2" s="242"/>
      <c r="M2" s="243"/>
    </row>
    <row r="3" spans="1:18" ht="21.95" customHeight="1">
      <c r="B3" s="254" t="s">
        <v>503</v>
      </c>
      <c r="C3" s="255"/>
      <c r="D3" s="249"/>
      <c r="E3" s="249"/>
      <c r="F3" s="249"/>
      <c r="G3" s="249"/>
      <c r="H3" s="249"/>
      <c r="I3" s="249"/>
      <c r="J3" s="249"/>
      <c r="K3" s="249"/>
      <c r="L3" s="249"/>
      <c r="M3" s="136"/>
    </row>
    <row r="4" spans="1:18" ht="21.95" customHeight="1">
      <c r="B4" s="146" t="s">
        <v>504</v>
      </c>
      <c r="C4" s="147"/>
      <c r="D4" s="247"/>
      <c r="E4" s="247"/>
      <c r="F4" s="247"/>
      <c r="G4" s="247"/>
      <c r="H4" s="247"/>
      <c r="I4" s="247"/>
      <c r="J4" s="247"/>
      <c r="K4" s="247"/>
      <c r="L4" s="247"/>
      <c r="M4" s="248"/>
    </row>
    <row r="5" spans="1:18" ht="21.95" customHeight="1">
      <c r="B5" s="256" t="s">
        <v>505</v>
      </c>
      <c r="C5" s="257"/>
      <c r="D5" s="257"/>
      <c r="E5" s="257"/>
      <c r="F5" s="257"/>
      <c r="G5" s="257"/>
      <c r="H5" s="257"/>
      <c r="I5" s="257"/>
      <c r="J5" s="257"/>
      <c r="K5" s="257"/>
      <c r="L5" s="258"/>
      <c r="M5" s="132"/>
      <c r="R5" s="60"/>
    </row>
    <row r="6" spans="1:18" ht="21.95" customHeight="1">
      <c r="B6" s="252" t="s">
        <v>508</v>
      </c>
      <c r="C6" s="253"/>
      <c r="D6" s="265"/>
      <c r="E6" s="266"/>
      <c r="F6" s="266"/>
      <c r="G6" s="266"/>
      <c r="H6" s="266"/>
      <c r="I6" s="266"/>
      <c r="J6" s="266"/>
      <c r="K6" s="266"/>
      <c r="L6" s="267"/>
      <c r="M6" s="132"/>
      <c r="R6" s="60"/>
    </row>
    <row r="7" spans="1:18" ht="21.95" customHeight="1">
      <c r="B7" s="269" t="s">
        <v>506</v>
      </c>
      <c r="C7" s="270"/>
      <c r="D7" s="268"/>
      <c r="E7" s="268"/>
      <c r="F7" s="268"/>
      <c r="G7" s="268"/>
      <c r="H7" s="268"/>
      <c r="I7" s="268"/>
      <c r="J7" s="268"/>
      <c r="K7" s="268"/>
      <c r="L7" s="268"/>
      <c r="M7" s="132"/>
      <c r="R7" s="60"/>
    </row>
    <row r="8" spans="1:18" ht="21.95" customHeight="1">
      <c r="B8" s="269" t="s">
        <v>507</v>
      </c>
      <c r="C8" s="270"/>
      <c r="D8" s="271"/>
      <c r="E8" s="272"/>
      <c r="F8" s="272"/>
      <c r="G8" s="272"/>
      <c r="H8" s="272"/>
      <c r="I8" s="272"/>
      <c r="J8" s="272"/>
      <c r="K8" s="272"/>
      <c r="L8" s="273"/>
      <c r="M8" s="132"/>
      <c r="P8" s="9"/>
      <c r="R8" s="60"/>
    </row>
    <row r="9" spans="1:18" ht="18.95" customHeight="1">
      <c r="B9" s="244" t="s">
        <v>509</v>
      </c>
      <c r="C9" s="245"/>
      <c r="D9" s="245"/>
      <c r="E9" s="245"/>
      <c r="F9" s="245"/>
      <c r="G9" s="245"/>
      <c r="H9" s="245"/>
      <c r="I9" s="245"/>
      <c r="J9" s="245"/>
      <c r="K9" s="245"/>
      <c r="L9" s="245"/>
      <c r="M9" s="246"/>
      <c r="P9" s="8"/>
      <c r="R9" s="60"/>
    </row>
    <row r="10" spans="1:18" ht="21.95" customHeight="1">
      <c r="B10" s="259" t="s">
        <v>510</v>
      </c>
      <c r="C10" s="260"/>
      <c r="D10" s="260"/>
      <c r="E10" s="261"/>
      <c r="F10" s="262" t="s">
        <v>30</v>
      </c>
      <c r="G10" s="263"/>
      <c r="H10" s="263"/>
      <c r="I10" s="263"/>
      <c r="J10" s="263"/>
      <c r="K10" s="263"/>
      <c r="L10" s="264"/>
      <c r="M10" s="28"/>
      <c r="P10" s="9"/>
    </row>
    <row r="11" spans="1:18" ht="16.5" customHeight="1" thickBot="1">
      <c r="A11" s="64"/>
      <c r="B11" s="244" t="s">
        <v>511</v>
      </c>
      <c r="C11" s="245"/>
      <c r="D11" s="245"/>
      <c r="E11" s="245"/>
      <c r="F11" s="245"/>
      <c r="G11" s="245"/>
      <c r="H11" s="245"/>
      <c r="I11" s="245"/>
      <c r="J11" s="245"/>
      <c r="K11" s="245"/>
      <c r="L11" s="245"/>
      <c r="M11" s="246"/>
      <c r="N11" s="64"/>
      <c r="O11" s="64"/>
      <c r="P11" s="126"/>
      <c r="Q11" s="64"/>
      <c r="R11" s="65"/>
    </row>
    <row r="12" spans="1:18" ht="35.450000000000003" customHeight="1">
      <c r="B12" s="148" t="s">
        <v>512</v>
      </c>
      <c r="C12" s="229" t="s">
        <v>236</v>
      </c>
      <c r="D12" s="230"/>
      <c r="E12" s="231"/>
      <c r="F12" s="61" t="s">
        <v>285</v>
      </c>
      <c r="G12" s="232" t="s">
        <v>236</v>
      </c>
      <c r="H12" s="233"/>
      <c r="I12" s="233"/>
      <c r="J12" s="233"/>
      <c r="K12" s="233"/>
      <c r="L12" s="234"/>
      <c r="M12" s="50"/>
      <c r="O12" t="str">
        <f>IF(C12="Select One","SELECTONE",IF(C12="All Star/Club","Allstar",IF(C12="School/CEGEP/ Collegiate/University","SCHOOL",IF(C12="Novice/Prep/Cheer Abilities","PREP",IF(C12="Stunt Group","STUNT",IF(C12="Individuals/Duos","INDIVIDUALS"))))))</f>
        <v>SELECTONE</v>
      </c>
    </row>
    <row r="13" spans="1:18" ht="9.9499999999999993" customHeight="1" thickBot="1">
      <c r="B13" s="69"/>
      <c r="C13" s="70"/>
      <c r="D13" s="70"/>
      <c r="E13" s="70"/>
      <c r="F13" s="70"/>
      <c r="G13" s="57"/>
      <c r="H13" s="58"/>
      <c r="I13" s="58"/>
      <c r="J13" s="58"/>
      <c r="K13" s="58"/>
      <c r="L13" s="58"/>
      <c r="M13" s="28"/>
    </row>
    <row r="14" spans="1:18" ht="21.95" customHeight="1" thickBot="1">
      <c r="B14" s="74"/>
      <c r="C14" s="283" t="s">
        <v>513</v>
      </c>
      <c r="D14" s="284"/>
      <c r="E14" s="250">
        <v>0</v>
      </c>
      <c r="F14" s="251"/>
      <c r="G14" s="70"/>
      <c r="H14" s="70"/>
      <c r="I14" s="276" t="s">
        <v>514</v>
      </c>
      <c r="J14" s="277"/>
      <c r="K14" s="137">
        <v>0</v>
      </c>
      <c r="L14" s="66"/>
      <c r="M14" s="28"/>
    </row>
    <row r="15" spans="1:18">
      <c r="B15" s="27"/>
      <c r="C15" s="1"/>
      <c r="D15" s="1"/>
      <c r="E15" s="1"/>
      <c r="F15" s="1"/>
      <c r="G15" s="1"/>
      <c r="H15" s="12"/>
      <c r="I15" s="12"/>
      <c r="J15" s="12"/>
      <c r="K15" s="12"/>
      <c r="L15" s="12"/>
      <c r="M15" s="28"/>
    </row>
    <row r="16" spans="1:18" ht="21" customHeight="1">
      <c r="B16" s="80" t="s">
        <v>515</v>
      </c>
      <c r="C16" s="63"/>
      <c r="D16" s="63"/>
      <c r="E16" s="63"/>
      <c r="F16" s="62"/>
      <c r="G16" s="62"/>
      <c r="H16" s="62"/>
      <c r="I16" s="62"/>
      <c r="J16" s="62"/>
      <c r="K16" s="62"/>
      <c r="L16" s="62"/>
      <c r="M16" s="28"/>
    </row>
    <row r="17" spans="2:13" ht="18" customHeight="1">
      <c r="B17" s="239" t="s">
        <v>516</v>
      </c>
      <c r="C17" s="240"/>
      <c r="D17" s="240"/>
      <c r="E17" s="240"/>
      <c r="F17" s="240"/>
      <c r="G17" s="240"/>
      <c r="H17" s="240"/>
      <c r="I17" s="240"/>
      <c r="J17" s="240"/>
      <c r="K17" s="240"/>
      <c r="L17" s="240"/>
      <c r="M17" s="71"/>
    </row>
    <row r="18" spans="2:13" ht="30" customHeight="1">
      <c r="B18" s="239" t="s">
        <v>517</v>
      </c>
      <c r="C18" s="282"/>
      <c r="D18" s="282"/>
      <c r="E18" s="282"/>
      <c r="F18" s="282"/>
      <c r="G18" s="282"/>
      <c r="H18" s="282"/>
      <c r="I18" s="282"/>
      <c r="J18" s="282"/>
      <c r="K18" s="282"/>
      <c r="L18" s="282"/>
      <c r="M18" s="71"/>
    </row>
    <row r="19" spans="2:13" ht="54" customHeight="1">
      <c r="B19" s="239" t="s">
        <v>518</v>
      </c>
      <c r="C19" s="282"/>
      <c r="D19" s="282"/>
      <c r="E19" s="282"/>
      <c r="F19" s="282"/>
      <c r="G19" s="282"/>
      <c r="H19" s="282"/>
      <c r="I19" s="282"/>
      <c r="J19" s="282"/>
      <c r="K19" s="282"/>
      <c r="L19" s="282"/>
      <c r="M19" s="71"/>
    </row>
    <row r="20" spans="2:13" ht="42" customHeight="1">
      <c r="B20" s="239" t="s">
        <v>519</v>
      </c>
      <c r="C20" s="282"/>
      <c r="D20" s="282"/>
      <c r="E20" s="282"/>
      <c r="F20" s="282"/>
      <c r="G20" s="282"/>
      <c r="H20" s="282"/>
      <c r="I20" s="282"/>
      <c r="J20" s="282"/>
      <c r="K20" s="282"/>
      <c r="L20" s="282"/>
      <c r="M20" s="71"/>
    </row>
    <row r="21" spans="2:13" ht="65.099999999999994" customHeight="1">
      <c r="B21" s="287" t="s">
        <v>520</v>
      </c>
      <c r="C21" s="282"/>
      <c r="D21" s="282"/>
      <c r="E21" s="282"/>
      <c r="F21" s="282"/>
      <c r="G21" s="282"/>
      <c r="H21" s="282"/>
      <c r="I21" s="282"/>
      <c r="J21" s="282"/>
      <c r="K21" s="282"/>
      <c r="L21" s="282"/>
      <c r="M21" s="71"/>
    </row>
    <row r="22" spans="2:13" ht="63" customHeight="1">
      <c r="B22" s="287" t="s">
        <v>521</v>
      </c>
      <c r="C22" s="282"/>
      <c r="D22" s="282"/>
      <c r="E22" s="282"/>
      <c r="F22" s="282"/>
      <c r="G22" s="282"/>
      <c r="H22" s="282"/>
      <c r="I22" s="282"/>
      <c r="J22" s="282"/>
      <c r="K22" s="282"/>
      <c r="L22" s="282"/>
      <c r="M22" s="71"/>
    </row>
    <row r="23" spans="2:13" ht="51.95" customHeight="1">
      <c r="B23" s="235" t="s">
        <v>522</v>
      </c>
      <c r="C23" s="282"/>
      <c r="D23" s="282"/>
      <c r="E23" s="282"/>
      <c r="F23" s="282"/>
      <c r="G23" s="282"/>
      <c r="H23" s="282"/>
      <c r="I23" s="282"/>
      <c r="J23" s="282"/>
      <c r="K23" s="282"/>
      <c r="L23" s="282"/>
      <c r="M23" s="71"/>
    </row>
    <row r="24" spans="2:13" ht="50.1" customHeight="1">
      <c r="B24" s="235" t="s">
        <v>523</v>
      </c>
      <c r="C24" s="282"/>
      <c r="D24" s="282"/>
      <c r="E24" s="282"/>
      <c r="F24" s="282"/>
      <c r="G24" s="282"/>
      <c r="H24" s="282"/>
      <c r="I24" s="282"/>
      <c r="J24" s="282"/>
      <c r="K24" s="282"/>
      <c r="L24" s="282"/>
      <c r="M24" s="28"/>
    </row>
    <row r="25" spans="2:13" ht="41.1" customHeight="1">
      <c r="B25" s="235" t="s">
        <v>524</v>
      </c>
      <c r="C25" s="236"/>
      <c r="D25" s="236"/>
      <c r="E25" s="236"/>
      <c r="F25" s="236"/>
      <c r="G25" s="236"/>
      <c r="H25" s="236"/>
      <c r="I25" s="236"/>
      <c r="J25" s="236"/>
      <c r="K25" s="236"/>
      <c r="L25" s="236"/>
      <c r="M25" s="28"/>
    </row>
    <row r="26" spans="2:13" ht="31.5" customHeight="1">
      <c r="B26" s="235" t="s">
        <v>525</v>
      </c>
      <c r="C26" s="236"/>
      <c r="D26" s="236"/>
      <c r="E26" s="236"/>
      <c r="F26" s="236"/>
      <c r="G26" s="236"/>
      <c r="H26" s="236"/>
      <c r="I26" s="236"/>
      <c r="J26" s="236"/>
      <c r="K26" s="236"/>
      <c r="L26" s="236"/>
      <c r="M26" s="28"/>
    </row>
    <row r="27" spans="2:13" ht="20.100000000000001" customHeight="1">
      <c r="B27" s="76"/>
      <c r="C27" s="75"/>
      <c r="D27" s="75"/>
      <c r="E27" s="75"/>
      <c r="F27" s="75"/>
      <c r="G27" s="75"/>
      <c r="H27" s="75"/>
      <c r="I27" s="75"/>
      <c r="J27" s="75"/>
      <c r="K27" s="75"/>
      <c r="L27" s="75"/>
      <c r="M27" s="28"/>
    </row>
    <row r="28" spans="2:13" ht="27.75" customHeight="1" thickBot="1">
      <c r="B28" s="278" t="s">
        <v>526</v>
      </c>
      <c r="C28" s="279"/>
      <c r="D28" s="280"/>
      <c r="E28" s="281"/>
      <c r="F28" s="281"/>
      <c r="G28" s="281"/>
      <c r="H28" s="281"/>
      <c r="I28" s="59"/>
      <c r="J28" s="149" t="s">
        <v>0</v>
      </c>
      <c r="K28" s="237"/>
      <c r="L28" s="237"/>
      <c r="M28" s="238"/>
    </row>
    <row r="29" spans="2:13" ht="21" customHeight="1" thickBot="1">
      <c r="B29" s="77"/>
      <c r="C29" s="41" t="s">
        <v>463</v>
      </c>
      <c r="D29" s="288"/>
      <c r="E29" s="288"/>
      <c r="F29" s="288"/>
      <c r="G29" s="288"/>
      <c r="H29" s="288"/>
      <c r="I29" s="59"/>
      <c r="J29" s="72"/>
      <c r="K29" s="79"/>
      <c r="L29" s="79"/>
      <c r="M29" s="78"/>
    </row>
    <row r="30" spans="2:13" ht="21" customHeight="1" thickBot="1">
      <c r="B30" s="285" t="s">
        <v>527</v>
      </c>
      <c r="C30" s="286"/>
      <c r="D30" s="286"/>
      <c r="E30" s="286"/>
      <c r="F30" s="286"/>
      <c r="G30" s="286"/>
      <c r="H30" s="286"/>
      <c r="I30" s="286"/>
      <c r="J30" s="286"/>
      <c r="K30" s="286"/>
      <c r="L30" s="286"/>
      <c r="M30" s="78"/>
    </row>
    <row r="31" spans="2:13" ht="15.75" thickBot="1">
      <c r="B31" s="274" t="s">
        <v>445</v>
      </c>
      <c r="C31" s="275"/>
      <c r="D31" s="24"/>
      <c r="E31" s="24"/>
      <c r="F31" s="24"/>
      <c r="G31" s="24"/>
      <c r="H31" s="24"/>
      <c r="I31" s="24"/>
      <c r="J31" s="24"/>
      <c r="K31" s="24"/>
      <c r="L31" s="24"/>
      <c r="M31" s="33"/>
    </row>
  </sheetData>
  <sheetProtection sheet="1" objects="1" scenarios="1" selectLockedCells="1"/>
  <dataConsolidate/>
  <mergeCells count="36">
    <mergeCell ref="B31:C31"/>
    <mergeCell ref="I14:J14"/>
    <mergeCell ref="B28:D28"/>
    <mergeCell ref="E28:H28"/>
    <mergeCell ref="B23:L23"/>
    <mergeCell ref="C14:D14"/>
    <mergeCell ref="B30:L30"/>
    <mergeCell ref="B24:L24"/>
    <mergeCell ref="B18:L18"/>
    <mergeCell ref="B19:L19"/>
    <mergeCell ref="B20:L20"/>
    <mergeCell ref="B21:L21"/>
    <mergeCell ref="B22:L22"/>
    <mergeCell ref="B25:L25"/>
    <mergeCell ref="D29:H29"/>
    <mergeCell ref="B2:M2"/>
    <mergeCell ref="B11:M11"/>
    <mergeCell ref="D4:M4"/>
    <mergeCell ref="D3:L3"/>
    <mergeCell ref="E14:F14"/>
    <mergeCell ref="B6:C6"/>
    <mergeCell ref="B3:C3"/>
    <mergeCell ref="B5:L5"/>
    <mergeCell ref="B9:M9"/>
    <mergeCell ref="B10:E10"/>
    <mergeCell ref="F10:L10"/>
    <mergeCell ref="D6:L6"/>
    <mergeCell ref="D7:L7"/>
    <mergeCell ref="B7:C7"/>
    <mergeCell ref="B8:C8"/>
    <mergeCell ref="D8:L8"/>
    <mergeCell ref="C12:E12"/>
    <mergeCell ref="G12:L12"/>
    <mergeCell ref="B26:L26"/>
    <mergeCell ref="K28:M28"/>
    <mergeCell ref="B17:L17"/>
  </mergeCells>
  <phoneticPr fontId="0" type="noConversion"/>
  <dataValidations count="6">
    <dataValidation type="date" allowBlank="1" showInputMessage="1" showErrorMessage="1" sqref="M28:M30 K28:L29" xr:uid="{364B1F89-51C2-1A43-A7FD-8B20573B274E}">
      <formula1>44075</formula1>
      <formula2>44377</formula2>
    </dataValidation>
    <dataValidation type="list" allowBlank="1" showInputMessage="1" showErrorMessage="1" sqref="F16:L16" xr:uid="{8749369E-3EDA-3F44-8BC4-7413E6E65AC9}">
      <formula1>"November 21/22 - CROWN CLASSIC,December 19/20 - JINGLE BLAST,February 27/28 - CRUSH CUP,March 22/23 – MARCH MASH-UP,May 1/2 Finale - ROAD TO THE RING"</formula1>
    </dataValidation>
    <dataValidation type="list" allowBlank="1" showInputMessage="1" showErrorMessage="1" promptTitle="Choose Event Date" prompt="Select One" sqref="F10:L10" xr:uid="{B736ED88-5346-F448-921A-F7E1E659FA16}">
      <formula1>"November 21/22 - CROWN CLASSIC,December 19/20 - JINGLE BLAST,February 27/28 - CRUSH CUP,March 22/23 – MARCH MASH-UP,May 1/2 Finale - ROAD TO THE RING"</formula1>
    </dataValidation>
    <dataValidation type="list" allowBlank="1" showInputMessage="1" showErrorMessage="1" promptTitle="Division" prompt="Select ONE" sqref="G12:L12" xr:uid="{91CA7D5E-B3C4-1748-B29B-F7CB3CE271F3}">
      <formula1>INDIRECT(O12)</formula1>
    </dataValidation>
    <dataValidation type="list" allowBlank="1" showInputMessage="1" showErrorMessage="1" promptTitle="Team Type" prompt="Select ONE" sqref="C12:E12" xr:uid="{E722E9CA-B840-2644-8759-4B6FD89558B5}">
      <formula1>"Select One,All Star/Club,School/CEGEP/ Collegiate/University,Novice/Prep/Cheer Abilities,Stunt Group,Individuals/Duos"</formula1>
    </dataValidation>
    <dataValidation type="list" allowBlank="1" showInputMessage="1" showErrorMessage="1" sqref="H13:L13" xr:uid="{F1BCC0B9-1C1A-0949-B13C-8A3203F2C6C2}">
      <formula1>INDIRECT(D13)</formula1>
    </dataValidation>
  </dataValidations>
  <pageMargins left="0.43307086614173201" right="0.43307086614173201" top="0.418110236220472" bottom="0.118110236220472" header="0" footer="0"/>
  <pageSetup scale="73"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EBD94-A1A8-8144-91C2-5F44A6C59E49}">
  <sheetPr codeName="Sheet12">
    <pageSetUpPr fitToPage="1"/>
  </sheetPr>
  <dimension ref="A1:R31"/>
  <sheetViews>
    <sheetView zoomScaleNormal="100" workbookViewId="0">
      <selection activeCell="E28" sqref="E28:H28"/>
    </sheetView>
  </sheetViews>
  <sheetFormatPr defaultColWidth="8.85546875" defaultRowHeight="15"/>
  <cols>
    <col min="1" max="1" width="1.7109375" customWidth="1"/>
    <col min="2" max="2" width="15.42578125" customWidth="1"/>
    <col min="3" max="3" width="4.85546875" customWidth="1"/>
    <col min="4" max="4" width="6" customWidth="1"/>
    <col min="5" max="5" width="12.28515625" customWidth="1"/>
    <col min="6" max="6" width="11.42578125" customWidth="1"/>
    <col min="7" max="7" width="10.42578125" customWidth="1"/>
    <col min="8" max="8" width="8.28515625" customWidth="1"/>
    <col min="9" max="9" width="6.140625" customWidth="1"/>
    <col min="10" max="10" width="6.7109375" customWidth="1"/>
    <col min="11" max="11" width="9.140625" customWidth="1"/>
    <col min="12" max="12" width="7" customWidth="1"/>
    <col min="13" max="13" width="0.140625" customWidth="1"/>
    <col min="15" max="15" width="10" hidden="1" customWidth="1"/>
    <col min="16" max="16" width="9.85546875" bestFit="1" customWidth="1"/>
  </cols>
  <sheetData>
    <row r="1" spans="1:18" ht="45" customHeight="1" thickBot="1">
      <c r="B1" s="124"/>
      <c r="C1" s="67"/>
      <c r="D1" s="67"/>
      <c r="E1" s="123"/>
      <c r="F1" s="145" t="s">
        <v>501</v>
      </c>
      <c r="G1" s="123"/>
      <c r="H1" s="123"/>
      <c r="I1" s="67"/>
      <c r="J1" s="67"/>
      <c r="K1" s="67"/>
      <c r="L1" s="67"/>
      <c r="M1" s="68"/>
    </row>
    <row r="2" spans="1:18" ht="21.95" customHeight="1">
      <c r="B2" s="241" t="s">
        <v>502</v>
      </c>
      <c r="C2" s="242"/>
      <c r="D2" s="242"/>
      <c r="E2" s="242"/>
      <c r="F2" s="242"/>
      <c r="G2" s="242"/>
      <c r="H2" s="242"/>
      <c r="I2" s="242"/>
      <c r="J2" s="242"/>
      <c r="K2" s="242"/>
      <c r="L2" s="242"/>
      <c r="M2" s="243"/>
    </row>
    <row r="3" spans="1:18" ht="21.95" customHeight="1">
      <c r="B3" s="254" t="s">
        <v>503</v>
      </c>
      <c r="C3" s="255"/>
      <c r="D3" s="249"/>
      <c r="E3" s="249"/>
      <c r="F3" s="249"/>
      <c r="G3" s="249"/>
      <c r="H3" s="249"/>
      <c r="I3" s="249"/>
      <c r="J3" s="249"/>
      <c r="K3" s="249"/>
      <c r="L3" s="249"/>
      <c r="M3" s="136"/>
    </row>
    <row r="4" spans="1:18" ht="21.95" customHeight="1">
      <c r="B4" s="146" t="s">
        <v>504</v>
      </c>
      <c r="C4" s="147"/>
      <c r="D4" s="247"/>
      <c r="E4" s="247"/>
      <c r="F4" s="247"/>
      <c r="G4" s="247"/>
      <c r="H4" s="247"/>
      <c r="I4" s="247"/>
      <c r="J4" s="247"/>
      <c r="K4" s="247"/>
      <c r="L4" s="247"/>
      <c r="M4" s="248"/>
    </row>
    <row r="5" spans="1:18" ht="21.95" customHeight="1">
      <c r="B5" s="256" t="s">
        <v>505</v>
      </c>
      <c r="C5" s="257"/>
      <c r="D5" s="257"/>
      <c r="E5" s="257"/>
      <c r="F5" s="257"/>
      <c r="G5" s="257"/>
      <c r="H5" s="257"/>
      <c r="I5" s="257"/>
      <c r="J5" s="257"/>
      <c r="K5" s="257"/>
      <c r="L5" s="258"/>
      <c r="M5" s="132"/>
      <c r="R5" s="60"/>
    </row>
    <row r="6" spans="1:18" ht="21.95" customHeight="1">
      <c r="B6" s="252" t="s">
        <v>508</v>
      </c>
      <c r="C6" s="253"/>
      <c r="D6" s="265"/>
      <c r="E6" s="266"/>
      <c r="F6" s="266"/>
      <c r="G6" s="266"/>
      <c r="H6" s="266"/>
      <c r="I6" s="266"/>
      <c r="J6" s="266"/>
      <c r="K6" s="266"/>
      <c r="L6" s="267"/>
      <c r="M6" s="132"/>
      <c r="R6" s="60"/>
    </row>
    <row r="7" spans="1:18" ht="21.95" customHeight="1">
      <c r="B7" s="269" t="s">
        <v>506</v>
      </c>
      <c r="C7" s="270"/>
      <c r="D7" s="268"/>
      <c r="E7" s="268"/>
      <c r="F7" s="268"/>
      <c r="G7" s="268"/>
      <c r="H7" s="268"/>
      <c r="I7" s="268"/>
      <c r="J7" s="268"/>
      <c r="K7" s="268"/>
      <c r="L7" s="268"/>
      <c r="M7" s="132"/>
      <c r="R7" s="60"/>
    </row>
    <row r="8" spans="1:18" ht="21.95" customHeight="1">
      <c r="B8" s="269" t="s">
        <v>507</v>
      </c>
      <c r="C8" s="270"/>
      <c r="D8" s="271"/>
      <c r="E8" s="272"/>
      <c r="F8" s="272"/>
      <c r="G8" s="272"/>
      <c r="H8" s="272"/>
      <c r="I8" s="272"/>
      <c r="J8" s="272"/>
      <c r="K8" s="272"/>
      <c r="L8" s="273"/>
      <c r="M8" s="132"/>
      <c r="P8" s="9"/>
      <c r="R8" s="60"/>
    </row>
    <row r="9" spans="1:18" ht="18.95" customHeight="1">
      <c r="B9" s="244" t="s">
        <v>509</v>
      </c>
      <c r="C9" s="245"/>
      <c r="D9" s="245"/>
      <c r="E9" s="245"/>
      <c r="F9" s="245"/>
      <c r="G9" s="245"/>
      <c r="H9" s="245"/>
      <c r="I9" s="245"/>
      <c r="J9" s="245"/>
      <c r="K9" s="245"/>
      <c r="L9" s="245"/>
      <c r="M9" s="246"/>
      <c r="P9" s="8"/>
      <c r="R9" s="60"/>
    </row>
    <row r="10" spans="1:18" ht="21.95" customHeight="1">
      <c r="B10" s="259" t="s">
        <v>510</v>
      </c>
      <c r="C10" s="260"/>
      <c r="D10" s="260"/>
      <c r="E10" s="261"/>
      <c r="F10" s="262" t="s">
        <v>30</v>
      </c>
      <c r="G10" s="263"/>
      <c r="H10" s="263"/>
      <c r="I10" s="263"/>
      <c r="J10" s="263"/>
      <c r="K10" s="263"/>
      <c r="L10" s="264"/>
      <c r="M10" s="28"/>
      <c r="P10" s="9"/>
    </row>
    <row r="11" spans="1:18" ht="16.5" customHeight="1" thickBot="1">
      <c r="A11" s="64"/>
      <c r="B11" s="244" t="s">
        <v>511</v>
      </c>
      <c r="C11" s="245"/>
      <c r="D11" s="245"/>
      <c r="E11" s="245"/>
      <c r="F11" s="245"/>
      <c r="G11" s="245"/>
      <c r="H11" s="245"/>
      <c r="I11" s="245"/>
      <c r="J11" s="245"/>
      <c r="K11" s="245"/>
      <c r="L11" s="245"/>
      <c r="M11" s="246"/>
      <c r="N11" s="64"/>
      <c r="O11" s="64"/>
      <c r="P11" s="126"/>
      <c r="Q11" s="64"/>
      <c r="R11" s="65"/>
    </row>
    <row r="12" spans="1:18" ht="35.450000000000003" customHeight="1">
      <c r="B12" s="148" t="s">
        <v>512</v>
      </c>
      <c r="C12" s="229" t="s">
        <v>236</v>
      </c>
      <c r="D12" s="230"/>
      <c r="E12" s="231"/>
      <c r="F12" s="61" t="s">
        <v>285</v>
      </c>
      <c r="G12" s="232" t="s">
        <v>236</v>
      </c>
      <c r="H12" s="233"/>
      <c r="I12" s="233"/>
      <c r="J12" s="233"/>
      <c r="K12" s="233"/>
      <c r="L12" s="234"/>
      <c r="M12" s="50"/>
      <c r="O12" t="str">
        <f>IF(C12="Select One","SELECTONE",IF(C12="All Star/Club","Allstar",IF(C12="School/CEGEP/ Collegiate/University","SCHOOL",IF(C12="Novice/Prep/Cheer Abilities","PREP",IF(C12="Stunt Group","STUNT",IF(C12="Individuals/Duos","INDIVIDUALS"))))))</f>
        <v>SELECTONE</v>
      </c>
    </row>
    <row r="13" spans="1:18" ht="9.9499999999999993" customHeight="1" thickBot="1">
      <c r="B13" s="69"/>
      <c r="C13" s="70"/>
      <c r="D13" s="70"/>
      <c r="E13" s="70"/>
      <c r="F13" s="70"/>
      <c r="G13" s="57"/>
      <c r="H13" s="58"/>
      <c r="I13" s="58"/>
      <c r="J13" s="58"/>
      <c r="K13" s="58"/>
      <c r="L13" s="58"/>
      <c r="M13" s="28"/>
    </row>
    <row r="14" spans="1:18" ht="21.95" customHeight="1" thickBot="1">
      <c r="B14" s="74"/>
      <c r="C14" s="283" t="s">
        <v>513</v>
      </c>
      <c r="D14" s="284"/>
      <c r="E14" s="250">
        <v>0</v>
      </c>
      <c r="F14" s="251"/>
      <c r="G14" s="70"/>
      <c r="H14" s="70"/>
      <c r="I14" s="276" t="s">
        <v>514</v>
      </c>
      <c r="J14" s="277"/>
      <c r="K14" s="137">
        <v>0</v>
      </c>
      <c r="L14" s="66"/>
      <c r="M14" s="28"/>
    </row>
    <row r="15" spans="1:18">
      <c r="B15" s="27"/>
      <c r="C15" s="1"/>
      <c r="D15" s="1"/>
      <c r="E15" s="1"/>
      <c r="F15" s="1"/>
      <c r="G15" s="1"/>
      <c r="H15" s="12"/>
      <c r="I15" s="12"/>
      <c r="J15" s="12"/>
      <c r="K15" s="12"/>
      <c r="L15" s="12"/>
      <c r="M15" s="28"/>
    </row>
    <row r="16" spans="1:18" ht="21" customHeight="1">
      <c r="B16" s="80" t="s">
        <v>515</v>
      </c>
      <c r="C16" s="63"/>
      <c r="D16" s="63"/>
      <c r="E16" s="63"/>
      <c r="F16" s="62"/>
      <c r="G16" s="62"/>
      <c r="H16" s="62"/>
      <c r="I16" s="62"/>
      <c r="J16" s="62"/>
      <c r="K16" s="62"/>
      <c r="L16" s="62"/>
      <c r="M16" s="28"/>
    </row>
    <row r="17" spans="2:13" ht="18" customHeight="1">
      <c r="B17" s="239" t="s">
        <v>516</v>
      </c>
      <c r="C17" s="240"/>
      <c r="D17" s="240"/>
      <c r="E17" s="240"/>
      <c r="F17" s="240"/>
      <c r="G17" s="240"/>
      <c r="H17" s="240"/>
      <c r="I17" s="240"/>
      <c r="J17" s="240"/>
      <c r="K17" s="240"/>
      <c r="L17" s="240"/>
      <c r="M17" s="71"/>
    </row>
    <row r="18" spans="2:13" ht="30" customHeight="1">
      <c r="B18" s="239" t="s">
        <v>517</v>
      </c>
      <c r="C18" s="282"/>
      <c r="D18" s="282"/>
      <c r="E18" s="282"/>
      <c r="F18" s="282"/>
      <c r="G18" s="282"/>
      <c r="H18" s="282"/>
      <c r="I18" s="282"/>
      <c r="J18" s="282"/>
      <c r="K18" s="282"/>
      <c r="L18" s="282"/>
      <c r="M18" s="71"/>
    </row>
    <row r="19" spans="2:13" ht="54" customHeight="1">
      <c r="B19" s="239" t="s">
        <v>518</v>
      </c>
      <c r="C19" s="282"/>
      <c r="D19" s="282"/>
      <c r="E19" s="282"/>
      <c r="F19" s="282"/>
      <c r="G19" s="282"/>
      <c r="H19" s="282"/>
      <c r="I19" s="282"/>
      <c r="J19" s="282"/>
      <c r="K19" s="282"/>
      <c r="L19" s="282"/>
      <c r="M19" s="71"/>
    </row>
    <row r="20" spans="2:13" ht="42" customHeight="1">
      <c r="B20" s="239" t="s">
        <v>519</v>
      </c>
      <c r="C20" s="282"/>
      <c r="D20" s="282"/>
      <c r="E20" s="282"/>
      <c r="F20" s="282"/>
      <c r="G20" s="282"/>
      <c r="H20" s="282"/>
      <c r="I20" s="282"/>
      <c r="J20" s="282"/>
      <c r="K20" s="282"/>
      <c r="L20" s="282"/>
      <c r="M20" s="71"/>
    </row>
    <row r="21" spans="2:13" ht="65.099999999999994" customHeight="1">
      <c r="B21" s="287" t="s">
        <v>520</v>
      </c>
      <c r="C21" s="282"/>
      <c r="D21" s="282"/>
      <c r="E21" s="282"/>
      <c r="F21" s="282"/>
      <c r="G21" s="282"/>
      <c r="H21" s="282"/>
      <c r="I21" s="282"/>
      <c r="J21" s="282"/>
      <c r="K21" s="282"/>
      <c r="L21" s="282"/>
      <c r="M21" s="71"/>
    </row>
    <row r="22" spans="2:13" ht="63" customHeight="1">
      <c r="B22" s="287" t="s">
        <v>521</v>
      </c>
      <c r="C22" s="282"/>
      <c r="D22" s="282"/>
      <c r="E22" s="282"/>
      <c r="F22" s="282"/>
      <c r="G22" s="282"/>
      <c r="H22" s="282"/>
      <c r="I22" s="282"/>
      <c r="J22" s="282"/>
      <c r="K22" s="282"/>
      <c r="L22" s="282"/>
      <c r="M22" s="71"/>
    </row>
    <row r="23" spans="2:13" ht="51.95" customHeight="1">
      <c r="B23" s="235" t="s">
        <v>522</v>
      </c>
      <c r="C23" s="282"/>
      <c r="D23" s="282"/>
      <c r="E23" s="282"/>
      <c r="F23" s="282"/>
      <c r="G23" s="282"/>
      <c r="H23" s="282"/>
      <c r="I23" s="282"/>
      <c r="J23" s="282"/>
      <c r="K23" s="282"/>
      <c r="L23" s="282"/>
      <c r="M23" s="71"/>
    </row>
    <row r="24" spans="2:13" ht="50.1" customHeight="1">
      <c r="B24" s="235" t="s">
        <v>523</v>
      </c>
      <c r="C24" s="282"/>
      <c r="D24" s="282"/>
      <c r="E24" s="282"/>
      <c r="F24" s="282"/>
      <c r="G24" s="282"/>
      <c r="H24" s="282"/>
      <c r="I24" s="282"/>
      <c r="J24" s="282"/>
      <c r="K24" s="282"/>
      <c r="L24" s="282"/>
      <c r="M24" s="28"/>
    </row>
    <row r="25" spans="2:13" ht="41.1" customHeight="1">
      <c r="B25" s="235" t="s">
        <v>524</v>
      </c>
      <c r="C25" s="236"/>
      <c r="D25" s="236"/>
      <c r="E25" s="236"/>
      <c r="F25" s="236"/>
      <c r="G25" s="236"/>
      <c r="H25" s="236"/>
      <c r="I25" s="236"/>
      <c r="J25" s="236"/>
      <c r="K25" s="236"/>
      <c r="L25" s="236"/>
      <c r="M25" s="28"/>
    </row>
    <row r="26" spans="2:13" ht="31.5" customHeight="1">
      <c r="B26" s="235" t="s">
        <v>525</v>
      </c>
      <c r="C26" s="236"/>
      <c r="D26" s="236"/>
      <c r="E26" s="236"/>
      <c r="F26" s="236"/>
      <c r="G26" s="236"/>
      <c r="H26" s="236"/>
      <c r="I26" s="236"/>
      <c r="J26" s="236"/>
      <c r="K26" s="236"/>
      <c r="L26" s="236"/>
      <c r="M26" s="28"/>
    </row>
    <row r="27" spans="2:13" ht="20.100000000000001" customHeight="1">
      <c r="B27" s="76"/>
      <c r="C27" s="75"/>
      <c r="D27" s="75"/>
      <c r="E27" s="75"/>
      <c r="F27" s="75"/>
      <c r="G27" s="75"/>
      <c r="H27" s="75"/>
      <c r="I27" s="75"/>
      <c r="J27" s="75"/>
      <c r="K27" s="75"/>
      <c r="L27" s="75"/>
      <c r="M27" s="28"/>
    </row>
    <row r="28" spans="2:13" ht="27.75" customHeight="1" thickBot="1">
      <c r="B28" s="278" t="s">
        <v>526</v>
      </c>
      <c r="C28" s="279"/>
      <c r="D28" s="280"/>
      <c r="E28" s="281"/>
      <c r="F28" s="281"/>
      <c r="G28" s="281"/>
      <c r="H28" s="281"/>
      <c r="I28" s="59"/>
      <c r="J28" s="149" t="s">
        <v>0</v>
      </c>
      <c r="K28" s="237"/>
      <c r="L28" s="237"/>
      <c r="M28" s="238"/>
    </row>
    <row r="29" spans="2:13" ht="21" customHeight="1" thickBot="1">
      <c r="B29" s="131"/>
      <c r="C29" s="41" t="s">
        <v>463</v>
      </c>
      <c r="D29" s="288"/>
      <c r="E29" s="288"/>
      <c r="F29" s="288"/>
      <c r="G29" s="288"/>
      <c r="H29" s="288"/>
      <c r="I29" s="59"/>
      <c r="J29" s="72"/>
      <c r="K29" s="79"/>
      <c r="L29" s="79"/>
      <c r="M29" s="133"/>
    </row>
    <row r="30" spans="2:13" ht="21" customHeight="1" thickBot="1">
      <c r="B30" s="285" t="s">
        <v>527</v>
      </c>
      <c r="C30" s="286"/>
      <c r="D30" s="286"/>
      <c r="E30" s="286"/>
      <c r="F30" s="286"/>
      <c r="G30" s="286"/>
      <c r="H30" s="286"/>
      <c r="I30" s="286"/>
      <c r="J30" s="286"/>
      <c r="K30" s="286"/>
      <c r="L30" s="286"/>
      <c r="M30" s="133"/>
    </row>
    <row r="31" spans="2:13" ht="15.75" thickBot="1">
      <c r="B31" s="274" t="s">
        <v>445</v>
      </c>
      <c r="C31" s="275"/>
      <c r="D31" s="24"/>
      <c r="E31" s="24"/>
      <c r="F31" s="24"/>
      <c r="G31" s="24"/>
      <c r="H31" s="24"/>
      <c r="I31" s="24"/>
      <c r="J31" s="24"/>
      <c r="K31" s="24"/>
      <c r="L31" s="24"/>
      <c r="M31" s="33"/>
    </row>
  </sheetData>
  <sheetProtection sheet="1" objects="1" scenarios="1" selectLockedCells="1"/>
  <dataConsolidate/>
  <mergeCells count="36">
    <mergeCell ref="D29:H29"/>
    <mergeCell ref="B30:L30"/>
    <mergeCell ref="B31:C31"/>
    <mergeCell ref="B23:L23"/>
    <mergeCell ref="B24:L24"/>
    <mergeCell ref="B25:L25"/>
    <mergeCell ref="B26:L26"/>
    <mergeCell ref="B28:D28"/>
    <mergeCell ref="E28:H28"/>
    <mergeCell ref="K28:M28"/>
    <mergeCell ref="B22:L22"/>
    <mergeCell ref="B11:M11"/>
    <mergeCell ref="C12:E12"/>
    <mergeCell ref="G12:L12"/>
    <mergeCell ref="C14:D14"/>
    <mergeCell ref="E14:F14"/>
    <mergeCell ref="I14:J14"/>
    <mergeCell ref="B17:L17"/>
    <mergeCell ref="B18:L18"/>
    <mergeCell ref="B19:L19"/>
    <mergeCell ref="B20:L20"/>
    <mergeCell ref="B21:L21"/>
    <mergeCell ref="B10:E10"/>
    <mergeCell ref="F10:L10"/>
    <mergeCell ref="B2:M2"/>
    <mergeCell ref="B3:C3"/>
    <mergeCell ref="D3:L3"/>
    <mergeCell ref="D4:M4"/>
    <mergeCell ref="B5:L5"/>
    <mergeCell ref="B6:C6"/>
    <mergeCell ref="D6:L6"/>
    <mergeCell ref="B7:C7"/>
    <mergeCell ref="D7:L7"/>
    <mergeCell ref="B8:C8"/>
    <mergeCell ref="D8:L8"/>
    <mergeCell ref="B9:M9"/>
  </mergeCells>
  <dataValidations count="6">
    <dataValidation type="list" allowBlank="1" showInputMessage="1" showErrorMessage="1" sqref="H13:L13" xr:uid="{C7C70B3F-BB49-2944-AA06-C4CFCB26B492}">
      <formula1>INDIRECT(D13)</formula1>
    </dataValidation>
    <dataValidation type="list" allowBlank="1" showInputMessage="1" showErrorMessage="1" promptTitle="Team Type" prompt="Select ONE" sqref="C12:E12" xr:uid="{A22303B7-47B5-DD40-B9D0-4B80528A70B9}">
      <formula1>"Select One,All Star/Club,School/CEGEP/ Collegiate/University,Novice/Prep/Cheer Abilities,Stunt Group,Individuals/Duos"</formula1>
    </dataValidation>
    <dataValidation type="list" allowBlank="1" showInputMessage="1" showErrorMessage="1" promptTitle="Division" prompt="Select ONE" sqref="G12:L12" xr:uid="{0D31AB9D-4682-844E-ABD1-502338F37EC0}">
      <formula1>INDIRECT(O12)</formula1>
    </dataValidation>
    <dataValidation type="list" allowBlank="1" showInputMessage="1" showErrorMessage="1" promptTitle="Choose Event Date" prompt="Select One" sqref="F10:L10" xr:uid="{55E94121-FA40-A147-AB17-2072088A4400}">
      <formula1>"November 21/22 - CROWN CLASSIC,December 19/20 - JINGLE BLAST,February 27/28 - CRUSH CUP,March 22/23 – MARCH MASH-UP,May 1/2 Finale - ROAD TO THE RING"</formula1>
    </dataValidation>
    <dataValidation type="list" allowBlank="1" showInputMessage="1" showErrorMessage="1" sqref="F16:L16" xr:uid="{95D1DF82-74DE-EA41-AFEA-2BF403B20757}">
      <formula1>"November 21/22 - CROWN CLASSIC,December 19/20 - JINGLE BLAST,February 27/28 - CRUSH CUP,March 22/23 – MARCH MASH-UP,May 1/2 Finale - ROAD TO THE RING"</formula1>
    </dataValidation>
    <dataValidation type="date" allowBlank="1" showInputMessage="1" showErrorMessage="1" sqref="M28:M30 K28:L29" xr:uid="{3E405EAA-5F15-F143-A00B-4E25D3FB2A2D}">
      <formula1>44075</formula1>
      <formula2>44377</formula2>
    </dataValidation>
  </dataValidations>
  <pageMargins left="0.43307086614173201" right="0.43307086614173201" top="0.418110236220472" bottom="0.118110236220472" header="0" footer="0"/>
  <pageSetup scale="73"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F9AB7-FEE6-274F-98BA-3686422F2773}">
  <sheetPr codeName="Sheet13">
    <pageSetUpPr fitToPage="1"/>
  </sheetPr>
  <dimension ref="A1:R31"/>
  <sheetViews>
    <sheetView zoomScaleNormal="100" workbookViewId="0">
      <selection activeCell="E28" sqref="E28:H28"/>
    </sheetView>
  </sheetViews>
  <sheetFormatPr defaultColWidth="8.85546875" defaultRowHeight="15"/>
  <cols>
    <col min="1" max="1" width="1.7109375" customWidth="1"/>
    <col min="2" max="2" width="15.42578125" customWidth="1"/>
    <col min="3" max="3" width="4.85546875" customWidth="1"/>
    <col min="4" max="4" width="6" customWidth="1"/>
    <col min="5" max="5" width="12.28515625" customWidth="1"/>
    <col min="6" max="6" width="11.42578125" customWidth="1"/>
    <col min="7" max="7" width="10.42578125" customWidth="1"/>
    <col min="8" max="8" width="8.28515625" customWidth="1"/>
    <col min="9" max="9" width="6.140625" customWidth="1"/>
    <col min="10" max="10" width="6.7109375" customWidth="1"/>
    <col min="11" max="11" width="9.140625" customWidth="1"/>
    <col min="12" max="12" width="7" customWidth="1"/>
    <col min="13" max="13" width="0.140625" customWidth="1"/>
    <col min="15" max="15" width="10" hidden="1" customWidth="1"/>
    <col min="16" max="16" width="9.85546875" bestFit="1" customWidth="1"/>
  </cols>
  <sheetData>
    <row r="1" spans="1:18" ht="45" customHeight="1" thickBot="1">
      <c r="B1" s="124"/>
      <c r="C1" s="67"/>
      <c r="D1" s="67"/>
      <c r="E1" s="123"/>
      <c r="F1" s="145" t="s">
        <v>501</v>
      </c>
      <c r="G1" s="123"/>
      <c r="H1" s="123"/>
      <c r="I1" s="67"/>
      <c r="J1" s="67"/>
      <c r="K1" s="67"/>
      <c r="L1" s="67"/>
      <c r="M1" s="68"/>
    </row>
    <row r="2" spans="1:18" ht="21.95" customHeight="1">
      <c r="B2" s="241" t="s">
        <v>502</v>
      </c>
      <c r="C2" s="242"/>
      <c r="D2" s="242"/>
      <c r="E2" s="242"/>
      <c r="F2" s="242"/>
      <c r="G2" s="242"/>
      <c r="H2" s="242"/>
      <c r="I2" s="242"/>
      <c r="J2" s="242"/>
      <c r="K2" s="242"/>
      <c r="L2" s="242"/>
      <c r="M2" s="243"/>
    </row>
    <row r="3" spans="1:18" ht="21.95" customHeight="1">
      <c r="B3" s="254" t="s">
        <v>503</v>
      </c>
      <c r="C3" s="255"/>
      <c r="D3" s="249"/>
      <c r="E3" s="249"/>
      <c r="F3" s="249"/>
      <c r="G3" s="249"/>
      <c r="H3" s="249"/>
      <c r="I3" s="249"/>
      <c r="J3" s="249"/>
      <c r="K3" s="249"/>
      <c r="L3" s="249"/>
      <c r="M3" s="136"/>
    </row>
    <row r="4" spans="1:18" ht="21.95" customHeight="1">
      <c r="B4" s="146" t="s">
        <v>504</v>
      </c>
      <c r="C4" s="147"/>
      <c r="D4" s="247"/>
      <c r="E4" s="247"/>
      <c r="F4" s="247"/>
      <c r="G4" s="247"/>
      <c r="H4" s="247"/>
      <c r="I4" s="247"/>
      <c r="J4" s="247"/>
      <c r="K4" s="247"/>
      <c r="L4" s="247"/>
      <c r="M4" s="248"/>
    </row>
    <row r="5" spans="1:18" ht="21.95" customHeight="1">
      <c r="B5" s="256" t="s">
        <v>505</v>
      </c>
      <c r="C5" s="257"/>
      <c r="D5" s="257"/>
      <c r="E5" s="257"/>
      <c r="F5" s="257"/>
      <c r="G5" s="257"/>
      <c r="H5" s="257"/>
      <c r="I5" s="257"/>
      <c r="J5" s="257"/>
      <c r="K5" s="257"/>
      <c r="L5" s="258"/>
      <c r="M5" s="132"/>
      <c r="R5" s="60"/>
    </row>
    <row r="6" spans="1:18" ht="21.95" customHeight="1">
      <c r="B6" s="252" t="s">
        <v>508</v>
      </c>
      <c r="C6" s="253"/>
      <c r="D6" s="265"/>
      <c r="E6" s="266"/>
      <c r="F6" s="266"/>
      <c r="G6" s="266"/>
      <c r="H6" s="266"/>
      <c r="I6" s="266"/>
      <c r="J6" s="266"/>
      <c r="K6" s="266"/>
      <c r="L6" s="267"/>
      <c r="M6" s="132"/>
      <c r="R6" s="60"/>
    </row>
    <row r="7" spans="1:18" ht="21.95" customHeight="1">
      <c r="B7" s="269" t="s">
        <v>506</v>
      </c>
      <c r="C7" s="270"/>
      <c r="D7" s="268"/>
      <c r="E7" s="268"/>
      <c r="F7" s="268"/>
      <c r="G7" s="268"/>
      <c r="H7" s="268"/>
      <c r="I7" s="268"/>
      <c r="J7" s="268"/>
      <c r="K7" s="268"/>
      <c r="L7" s="268"/>
      <c r="M7" s="132"/>
      <c r="R7" s="60"/>
    </row>
    <row r="8" spans="1:18" ht="21.95" customHeight="1">
      <c r="B8" s="269" t="s">
        <v>507</v>
      </c>
      <c r="C8" s="270"/>
      <c r="D8" s="271"/>
      <c r="E8" s="272"/>
      <c r="F8" s="272"/>
      <c r="G8" s="272"/>
      <c r="H8" s="272"/>
      <c r="I8" s="272"/>
      <c r="J8" s="272"/>
      <c r="K8" s="272"/>
      <c r="L8" s="273"/>
      <c r="M8" s="132"/>
      <c r="P8" s="9"/>
      <c r="R8" s="60"/>
    </row>
    <row r="9" spans="1:18" ht="18.95" customHeight="1">
      <c r="B9" s="244" t="s">
        <v>509</v>
      </c>
      <c r="C9" s="245"/>
      <c r="D9" s="245"/>
      <c r="E9" s="245"/>
      <c r="F9" s="245"/>
      <c r="G9" s="245"/>
      <c r="H9" s="245"/>
      <c r="I9" s="245"/>
      <c r="J9" s="245"/>
      <c r="K9" s="245"/>
      <c r="L9" s="245"/>
      <c r="M9" s="246"/>
      <c r="P9" s="8"/>
      <c r="R9" s="60"/>
    </row>
    <row r="10" spans="1:18" ht="21.95" customHeight="1">
      <c r="B10" s="259" t="s">
        <v>510</v>
      </c>
      <c r="C10" s="260"/>
      <c r="D10" s="260"/>
      <c r="E10" s="261"/>
      <c r="F10" s="262" t="s">
        <v>30</v>
      </c>
      <c r="G10" s="263"/>
      <c r="H10" s="263"/>
      <c r="I10" s="263"/>
      <c r="J10" s="263"/>
      <c r="K10" s="263"/>
      <c r="L10" s="264"/>
      <c r="M10" s="28"/>
      <c r="P10" s="9"/>
    </row>
    <row r="11" spans="1:18" ht="16.5" customHeight="1" thickBot="1">
      <c r="A11" s="64"/>
      <c r="B11" s="244" t="s">
        <v>511</v>
      </c>
      <c r="C11" s="245"/>
      <c r="D11" s="245"/>
      <c r="E11" s="245"/>
      <c r="F11" s="245"/>
      <c r="G11" s="245"/>
      <c r="H11" s="245"/>
      <c r="I11" s="245"/>
      <c r="J11" s="245"/>
      <c r="K11" s="245"/>
      <c r="L11" s="245"/>
      <c r="M11" s="246"/>
      <c r="N11" s="64"/>
      <c r="O11" s="64"/>
      <c r="P11" s="126"/>
      <c r="Q11" s="64"/>
      <c r="R11" s="65"/>
    </row>
    <row r="12" spans="1:18" ht="35.450000000000003" customHeight="1">
      <c r="B12" s="148" t="s">
        <v>512</v>
      </c>
      <c r="C12" s="229" t="s">
        <v>236</v>
      </c>
      <c r="D12" s="230"/>
      <c r="E12" s="231"/>
      <c r="F12" s="61" t="s">
        <v>285</v>
      </c>
      <c r="G12" s="232" t="s">
        <v>236</v>
      </c>
      <c r="H12" s="233"/>
      <c r="I12" s="233"/>
      <c r="J12" s="233"/>
      <c r="K12" s="233"/>
      <c r="L12" s="234"/>
      <c r="M12" s="50"/>
      <c r="O12" t="str">
        <f>IF(C12="Select One","SELECTONE",IF(C12="All Star/Club","Allstar",IF(C12="School/CEGEP/ Collegiate/University","SCHOOL",IF(C12="Novice/Prep/Cheer Abilities","PREP",IF(C12="Stunt Group","STUNT",IF(C12="Individuals/Duos","INDIVIDUALS"))))))</f>
        <v>SELECTONE</v>
      </c>
    </row>
    <row r="13" spans="1:18" ht="9.9499999999999993" customHeight="1" thickBot="1">
      <c r="B13" s="69"/>
      <c r="C13" s="70"/>
      <c r="D13" s="70"/>
      <c r="E13" s="70"/>
      <c r="F13" s="70"/>
      <c r="G13" s="57"/>
      <c r="H13" s="58"/>
      <c r="I13" s="58"/>
      <c r="J13" s="58"/>
      <c r="K13" s="58"/>
      <c r="L13" s="58"/>
      <c r="M13" s="28"/>
    </row>
    <row r="14" spans="1:18" ht="21.95" customHeight="1" thickBot="1">
      <c r="B14" s="74"/>
      <c r="C14" s="283" t="s">
        <v>513</v>
      </c>
      <c r="D14" s="284"/>
      <c r="E14" s="250">
        <v>0</v>
      </c>
      <c r="F14" s="251"/>
      <c r="G14" s="70"/>
      <c r="H14" s="70"/>
      <c r="I14" s="276" t="s">
        <v>514</v>
      </c>
      <c r="J14" s="277"/>
      <c r="K14" s="137">
        <v>0</v>
      </c>
      <c r="L14" s="66"/>
      <c r="M14" s="28"/>
    </row>
    <row r="15" spans="1:18">
      <c r="B15" s="27"/>
      <c r="C15" s="1"/>
      <c r="D15" s="1"/>
      <c r="E15" s="1"/>
      <c r="F15" s="1"/>
      <c r="G15" s="1"/>
      <c r="H15" s="12"/>
      <c r="I15" s="12"/>
      <c r="J15" s="12"/>
      <c r="K15" s="12"/>
      <c r="L15" s="12"/>
      <c r="M15" s="28"/>
    </row>
    <row r="16" spans="1:18" ht="21" customHeight="1">
      <c r="B16" s="80" t="s">
        <v>515</v>
      </c>
      <c r="C16" s="63"/>
      <c r="D16" s="63"/>
      <c r="E16" s="63"/>
      <c r="F16" s="62"/>
      <c r="G16" s="62"/>
      <c r="H16" s="62"/>
      <c r="I16" s="62"/>
      <c r="J16" s="62"/>
      <c r="K16" s="62"/>
      <c r="L16" s="62"/>
      <c r="M16" s="28"/>
    </row>
    <row r="17" spans="2:13" ht="18" customHeight="1">
      <c r="B17" s="239" t="s">
        <v>516</v>
      </c>
      <c r="C17" s="240"/>
      <c r="D17" s="240"/>
      <c r="E17" s="240"/>
      <c r="F17" s="240"/>
      <c r="G17" s="240"/>
      <c r="H17" s="240"/>
      <c r="I17" s="240"/>
      <c r="J17" s="240"/>
      <c r="K17" s="240"/>
      <c r="L17" s="240"/>
      <c r="M17" s="71"/>
    </row>
    <row r="18" spans="2:13" ht="30" customHeight="1">
      <c r="B18" s="239" t="s">
        <v>517</v>
      </c>
      <c r="C18" s="282"/>
      <c r="D18" s="282"/>
      <c r="E18" s="282"/>
      <c r="F18" s="282"/>
      <c r="G18" s="282"/>
      <c r="H18" s="282"/>
      <c r="I18" s="282"/>
      <c r="J18" s="282"/>
      <c r="K18" s="282"/>
      <c r="L18" s="282"/>
      <c r="M18" s="71"/>
    </row>
    <row r="19" spans="2:13" ht="54" customHeight="1">
      <c r="B19" s="239" t="s">
        <v>518</v>
      </c>
      <c r="C19" s="282"/>
      <c r="D19" s="282"/>
      <c r="E19" s="282"/>
      <c r="F19" s="282"/>
      <c r="G19" s="282"/>
      <c r="H19" s="282"/>
      <c r="I19" s="282"/>
      <c r="J19" s="282"/>
      <c r="K19" s="282"/>
      <c r="L19" s="282"/>
      <c r="M19" s="71"/>
    </row>
    <row r="20" spans="2:13" ht="42" customHeight="1">
      <c r="B20" s="239" t="s">
        <v>519</v>
      </c>
      <c r="C20" s="282"/>
      <c r="D20" s="282"/>
      <c r="E20" s="282"/>
      <c r="F20" s="282"/>
      <c r="G20" s="282"/>
      <c r="H20" s="282"/>
      <c r="I20" s="282"/>
      <c r="J20" s="282"/>
      <c r="K20" s="282"/>
      <c r="L20" s="282"/>
      <c r="M20" s="71"/>
    </row>
    <row r="21" spans="2:13" ht="65.099999999999994" customHeight="1">
      <c r="B21" s="287" t="s">
        <v>520</v>
      </c>
      <c r="C21" s="282"/>
      <c r="D21" s="282"/>
      <c r="E21" s="282"/>
      <c r="F21" s="282"/>
      <c r="G21" s="282"/>
      <c r="H21" s="282"/>
      <c r="I21" s="282"/>
      <c r="J21" s="282"/>
      <c r="K21" s="282"/>
      <c r="L21" s="282"/>
      <c r="M21" s="71"/>
    </row>
    <row r="22" spans="2:13" ht="63" customHeight="1">
      <c r="B22" s="287" t="s">
        <v>521</v>
      </c>
      <c r="C22" s="282"/>
      <c r="D22" s="282"/>
      <c r="E22" s="282"/>
      <c r="F22" s="282"/>
      <c r="G22" s="282"/>
      <c r="H22" s="282"/>
      <c r="I22" s="282"/>
      <c r="J22" s="282"/>
      <c r="K22" s="282"/>
      <c r="L22" s="282"/>
      <c r="M22" s="71"/>
    </row>
    <row r="23" spans="2:13" ht="51.95" customHeight="1">
      <c r="B23" s="235" t="s">
        <v>522</v>
      </c>
      <c r="C23" s="282"/>
      <c r="D23" s="282"/>
      <c r="E23" s="282"/>
      <c r="F23" s="282"/>
      <c r="G23" s="282"/>
      <c r="H23" s="282"/>
      <c r="I23" s="282"/>
      <c r="J23" s="282"/>
      <c r="K23" s="282"/>
      <c r="L23" s="282"/>
      <c r="M23" s="71"/>
    </row>
    <row r="24" spans="2:13" ht="50.1" customHeight="1">
      <c r="B24" s="235" t="s">
        <v>523</v>
      </c>
      <c r="C24" s="282"/>
      <c r="D24" s="282"/>
      <c r="E24" s="282"/>
      <c r="F24" s="282"/>
      <c r="G24" s="282"/>
      <c r="H24" s="282"/>
      <c r="I24" s="282"/>
      <c r="J24" s="282"/>
      <c r="K24" s="282"/>
      <c r="L24" s="282"/>
      <c r="M24" s="28"/>
    </row>
    <row r="25" spans="2:13" ht="41.1" customHeight="1">
      <c r="B25" s="235" t="s">
        <v>524</v>
      </c>
      <c r="C25" s="236"/>
      <c r="D25" s="236"/>
      <c r="E25" s="236"/>
      <c r="F25" s="236"/>
      <c r="G25" s="236"/>
      <c r="H25" s="236"/>
      <c r="I25" s="236"/>
      <c r="J25" s="236"/>
      <c r="K25" s="236"/>
      <c r="L25" s="236"/>
      <c r="M25" s="28"/>
    </row>
    <row r="26" spans="2:13" ht="31.5" customHeight="1">
      <c r="B26" s="235" t="s">
        <v>525</v>
      </c>
      <c r="C26" s="236"/>
      <c r="D26" s="236"/>
      <c r="E26" s="236"/>
      <c r="F26" s="236"/>
      <c r="G26" s="236"/>
      <c r="H26" s="236"/>
      <c r="I26" s="236"/>
      <c r="J26" s="236"/>
      <c r="K26" s="236"/>
      <c r="L26" s="236"/>
      <c r="M26" s="28"/>
    </row>
    <row r="27" spans="2:13" ht="20.100000000000001" customHeight="1">
      <c r="B27" s="76"/>
      <c r="C27" s="75"/>
      <c r="D27" s="75"/>
      <c r="E27" s="75"/>
      <c r="F27" s="75"/>
      <c r="G27" s="75"/>
      <c r="H27" s="75"/>
      <c r="I27" s="75"/>
      <c r="J27" s="75"/>
      <c r="K27" s="75"/>
      <c r="L27" s="75"/>
      <c r="M27" s="28"/>
    </row>
    <row r="28" spans="2:13" ht="27.75" customHeight="1" thickBot="1">
      <c r="B28" s="278" t="s">
        <v>526</v>
      </c>
      <c r="C28" s="279"/>
      <c r="D28" s="280"/>
      <c r="E28" s="281"/>
      <c r="F28" s="281"/>
      <c r="G28" s="281"/>
      <c r="H28" s="281"/>
      <c r="I28" s="59"/>
      <c r="J28" s="149" t="s">
        <v>0</v>
      </c>
      <c r="K28" s="237"/>
      <c r="L28" s="237"/>
      <c r="M28" s="238"/>
    </row>
    <row r="29" spans="2:13" ht="21" customHeight="1" thickBot="1">
      <c r="B29" s="131"/>
      <c r="C29" s="41" t="s">
        <v>463</v>
      </c>
      <c r="D29" s="288"/>
      <c r="E29" s="288"/>
      <c r="F29" s="288"/>
      <c r="G29" s="288"/>
      <c r="H29" s="288"/>
      <c r="I29" s="59"/>
      <c r="J29" s="72"/>
      <c r="K29" s="79"/>
      <c r="L29" s="79"/>
      <c r="M29" s="133"/>
    </row>
    <row r="30" spans="2:13" ht="21" customHeight="1" thickBot="1">
      <c r="B30" s="285" t="s">
        <v>527</v>
      </c>
      <c r="C30" s="286"/>
      <c r="D30" s="286"/>
      <c r="E30" s="286"/>
      <c r="F30" s="286"/>
      <c r="G30" s="286"/>
      <c r="H30" s="286"/>
      <c r="I30" s="286"/>
      <c r="J30" s="286"/>
      <c r="K30" s="286"/>
      <c r="L30" s="286"/>
      <c r="M30" s="133"/>
    </row>
    <row r="31" spans="2:13" ht="15.75" thickBot="1">
      <c r="B31" s="274" t="s">
        <v>445</v>
      </c>
      <c r="C31" s="275"/>
      <c r="D31" s="24"/>
      <c r="E31" s="24"/>
      <c r="F31" s="24"/>
      <c r="G31" s="24"/>
      <c r="H31" s="24"/>
      <c r="I31" s="24"/>
      <c r="J31" s="24"/>
      <c r="K31" s="24"/>
      <c r="L31" s="24"/>
      <c r="M31" s="33"/>
    </row>
  </sheetData>
  <sheetProtection sheet="1" objects="1" scenarios="1" selectLockedCells="1"/>
  <dataConsolidate/>
  <mergeCells count="36">
    <mergeCell ref="D29:H29"/>
    <mergeCell ref="B30:L30"/>
    <mergeCell ref="B31:C31"/>
    <mergeCell ref="B23:L23"/>
    <mergeCell ref="B24:L24"/>
    <mergeCell ref="B25:L25"/>
    <mergeCell ref="B26:L26"/>
    <mergeCell ref="B28:D28"/>
    <mergeCell ref="E28:H28"/>
    <mergeCell ref="K28:M28"/>
    <mergeCell ref="B22:L22"/>
    <mergeCell ref="B11:M11"/>
    <mergeCell ref="C12:E12"/>
    <mergeCell ref="G12:L12"/>
    <mergeCell ref="C14:D14"/>
    <mergeCell ref="E14:F14"/>
    <mergeCell ref="I14:J14"/>
    <mergeCell ref="B17:L17"/>
    <mergeCell ref="B18:L18"/>
    <mergeCell ref="B19:L19"/>
    <mergeCell ref="B20:L20"/>
    <mergeCell ref="B21:L21"/>
    <mergeCell ref="B10:E10"/>
    <mergeCell ref="F10:L10"/>
    <mergeCell ref="B2:M2"/>
    <mergeCell ref="B3:C3"/>
    <mergeCell ref="D3:L3"/>
    <mergeCell ref="D4:M4"/>
    <mergeCell ref="B5:L5"/>
    <mergeCell ref="B6:C6"/>
    <mergeCell ref="D6:L6"/>
    <mergeCell ref="B7:C7"/>
    <mergeCell ref="D7:L7"/>
    <mergeCell ref="B8:C8"/>
    <mergeCell ref="D8:L8"/>
    <mergeCell ref="B9:M9"/>
  </mergeCells>
  <dataValidations count="6">
    <dataValidation type="date" allowBlank="1" showInputMessage="1" showErrorMessage="1" sqref="M28:M30 K28:L29" xr:uid="{CD2A2424-DB67-1747-A1D4-08C35702B9DE}">
      <formula1>44075</formula1>
      <formula2>44377</formula2>
    </dataValidation>
    <dataValidation type="list" allowBlank="1" showInputMessage="1" showErrorMessage="1" sqref="F16:L16" xr:uid="{137C4D48-B707-5545-A525-704D775974C5}">
      <formula1>"November 21/22 - CROWN CLASSIC,December 19/20 - JINGLE BLAST,February 27/28 - CRUSH CUP,March 22/23 – MARCH MASH-UP,May 1/2 Finale - ROAD TO THE RING"</formula1>
    </dataValidation>
    <dataValidation type="list" allowBlank="1" showInputMessage="1" showErrorMessage="1" promptTitle="Choose Event Date" prompt="Select One" sqref="F10:L10" xr:uid="{F71DBE9F-ED17-8749-B095-43C668C021CA}">
      <formula1>"November 21/22 - CROWN CLASSIC,December 19/20 - JINGLE BLAST,February 27/28 - CRUSH CUP,March 22/23 – MARCH MASH-UP,May 1/2 Finale - ROAD TO THE RING"</formula1>
    </dataValidation>
    <dataValidation type="list" allowBlank="1" showInputMessage="1" showErrorMessage="1" promptTitle="Division" prompt="Select ONE" sqref="G12:L12" xr:uid="{A3A3D083-0A48-FB4E-8AEA-496D95386F95}">
      <formula1>INDIRECT(O12)</formula1>
    </dataValidation>
    <dataValidation type="list" allowBlank="1" showInputMessage="1" showErrorMessage="1" promptTitle="Team Type" prompt="Select ONE" sqref="C12:E12" xr:uid="{EAA2F21D-CD40-CF42-A1DB-3402A6B43626}">
      <formula1>"Select One,All Star/Club,School/CEGEP/ Collegiate/University,Novice/Prep/Cheer Abilities,Stunt Group,Individuals/Duos"</formula1>
    </dataValidation>
    <dataValidation type="list" allowBlank="1" showInputMessage="1" showErrorMessage="1" sqref="H13:L13" xr:uid="{3B83BB7E-9B7C-4745-8303-4109B82D3651}">
      <formula1>INDIRECT(D13)</formula1>
    </dataValidation>
  </dataValidations>
  <pageMargins left="0.43307086614173201" right="0.43307086614173201" top="0.418110236220472" bottom="0.118110236220472" header="0" footer="0"/>
  <pageSetup scale="73"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BB625-859F-E449-BC9F-A10F8C94FCBA}">
  <sheetPr codeName="Sheet14">
    <pageSetUpPr fitToPage="1"/>
  </sheetPr>
  <dimension ref="A1:R31"/>
  <sheetViews>
    <sheetView zoomScaleNormal="100" workbookViewId="0">
      <selection activeCell="E28" sqref="E28:H28"/>
    </sheetView>
  </sheetViews>
  <sheetFormatPr defaultColWidth="8.85546875" defaultRowHeight="15"/>
  <cols>
    <col min="1" max="1" width="1.7109375" customWidth="1"/>
    <col min="2" max="2" width="15.42578125" customWidth="1"/>
    <col min="3" max="3" width="4.85546875" customWidth="1"/>
    <col min="4" max="4" width="6" customWidth="1"/>
    <col min="5" max="5" width="12.28515625" customWidth="1"/>
    <col min="6" max="6" width="11.42578125" customWidth="1"/>
    <col min="7" max="7" width="10.42578125" customWidth="1"/>
    <col min="8" max="8" width="8.28515625" customWidth="1"/>
    <col min="9" max="9" width="6.140625" customWidth="1"/>
    <col min="10" max="10" width="6.7109375" customWidth="1"/>
    <col min="11" max="11" width="9.140625" customWidth="1"/>
    <col min="12" max="12" width="7" customWidth="1"/>
    <col min="13" max="13" width="0.140625" customWidth="1"/>
    <col min="15" max="15" width="10" hidden="1" customWidth="1"/>
    <col min="16" max="16" width="9.85546875" bestFit="1" customWidth="1"/>
  </cols>
  <sheetData>
    <row r="1" spans="1:18" ht="45" customHeight="1" thickBot="1">
      <c r="B1" s="124"/>
      <c r="C1" s="67"/>
      <c r="D1" s="67"/>
      <c r="E1" s="123"/>
      <c r="F1" s="145" t="s">
        <v>501</v>
      </c>
      <c r="G1" s="123"/>
      <c r="H1" s="123"/>
      <c r="I1" s="67"/>
      <c r="J1" s="67"/>
      <c r="K1" s="67"/>
      <c r="L1" s="67"/>
      <c r="M1" s="68"/>
    </row>
    <row r="2" spans="1:18" ht="21.95" customHeight="1">
      <c r="B2" s="241" t="s">
        <v>502</v>
      </c>
      <c r="C2" s="242"/>
      <c r="D2" s="242"/>
      <c r="E2" s="242"/>
      <c r="F2" s="242"/>
      <c r="G2" s="242"/>
      <c r="H2" s="242"/>
      <c r="I2" s="242"/>
      <c r="J2" s="242"/>
      <c r="K2" s="242"/>
      <c r="L2" s="242"/>
      <c r="M2" s="243"/>
    </row>
    <row r="3" spans="1:18" ht="21.95" customHeight="1">
      <c r="B3" s="254" t="s">
        <v>503</v>
      </c>
      <c r="C3" s="255"/>
      <c r="D3" s="249"/>
      <c r="E3" s="249"/>
      <c r="F3" s="249"/>
      <c r="G3" s="249"/>
      <c r="H3" s="249"/>
      <c r="I3" s="249"/>
      <c r="J3" s="249"/>
      <c r="K3" s="249"/>
      <c r="L3" s="249"/>
      <c r="M3" s="136"/>
    </row>
    <row r="4" spans="1:18" ht="21.95" customHeight="1">
      <c r="B4" s="146" t="s">
        <v>504</v>
      </c>
      <c r="C4" s="147"/>
      <c r="D4" s="247"/>
      <c r="E4" s="247"/>
      <c r="F4" s="247"/>
      <c r="G4" s="247"/>
      <c r="H4" s="247"/>
      <c r="I4" s="247"/>
      <c r="J4" s="247"/>
      <c r="K4" s="247"/>
      <c r="L4" s="247"/>
      <c r="M4" s="248"/>
    </row>
    <row r="5" spans="1:18" ht="21.95" customHeight="1">
      <c r="B5" s="256" t="s">
        <v>505</v>
      </c>
      <c r="C5" s="257"/>
      <c r="D5" s="257"/>
      <c r="E5" s="257"/>
      <c r="F5" s="257"/>
      <c r="G5" s="257"/>
      <c r="H5" s="257"/>
      <c r="I5" s="257"/>
      <c r="J5" s="257"/>
      <c r="K5" s="257"/>
      <c r="L5" s="258"/>
      <c r="M5" s="132"/>
      <c r="R5" s="60"/>
    </row>
    <row r="6" spans="1:18" ht="21.95" customHeight="1">
      <c r="B6" s="252" t="s">
        <v>508</v>
      </c>
      <c r="C6" s="253"/>
      <c r="D6" s="265"/>
      <c r="E6" s="266"/>
      <c r="F6" s="266"/>
      <c r="G6" s="266"/>
      <c r="H6" s="266"/>
      <c r="I6" s="266"/>
      <c r="J6" s="266"/>
      <c r="K6" s="266"/>
      <c r="L6" s="267"/>
      <c r="M6" s="132"/>
      <c r="R6" s="60"/>
    </row>
    <row r="7" spans="1:18" ht="21.95" customHeight="1">
      <c r="B7" s="269" t="s">
        <v>506</v>
      </c>
      <c r="C7" s="270"/>
      <c r="D7" s="268"/>
      <c r="E7" s="268"/>
      <c r="F7" s="268"/>
      <c r="G7" s="268"/>
      <c r="H7" s="268"/>
      <c r="I7" s="268"/>
      <c r="J7" s="268"/>
      <c r="K7" s="268"/>
      <c r="L7" s="268"/>
      <c r="M7" s="132"/>
      <c r="R7" s="60"/>
    </row>
    <row r="8" spans="1:18" ht="21.95" customHeight="1">
      <c r="B8" s="269" t="s">
        <v>507</v>
      </c>
      <c r="C8" s="270"/>
      <c r="D8" s="271"/>
      <c r="E8" s="272"/>
      <c r="F8" s="272"/>
      <c r="G8" s="272"/>
      <c r="H8" s="272"/>
      <c r="I8" s="272"/>
      <c r="J8" s="272"/>
      <c r="K8" s="272"/>
      <c r="L8" s="273"/>
      <c r="M8" s="132"/>
      <c r="P8" s="9"/>
      <c r="R8" s="60"/>
    </row>
    <row r="9" spans="1:18" ht="18.95" customHeight="1">
      <c r="B9" s="244" t="s">
        <v>509</v>
      </c>
      <c r="C9" s="245"/>
      <c r="D9" s="245"/>
      <c r="E9" s="245"/>
      <c r="F9" s="245"/>
      <c r="G9" s="245"/>
      <c r="H9" s="245"/>
      <c r="I9" s="245"/>
      <c r="J9" s="245"/>
      <c r="K9" s="245"/>
      <c r="L9" s="245"/>
      <c r="M9" s="246"/>
      <c r="P9" s="8"/>
      <c r="R9" s="60"/>
    </row>
    <row r="10" spans="1:18" ht="21.95" customHeight="1">
      <c r="B10" s="259" t="s">
        <v>510</v>
      </c>
      <c r="C10" s="260"/>
      <c r="D10" s="260"/>
      <c r="E10" s="261"/>
      <c r="F10" s="262" t="s">
        <v>30</v>
      </c>
      <c r="G10" s="263"/>
      <c r="H10" s="263"/>
      <c r="I10" s="263"/>
      <c r="J10" s="263"/>
      <c r="K10" s="263"/>
      <c r="L10" s="264"/>
      <c r="M10" s="28"/>
      <c r="P10" s="9"/>
    </row>
    <row r="11" spans="1:18" ht="16.5" customHeight="1" thickBot="1">
      <c r="A11" s="64"/>
      <c r="B11" s="244" t="s">
        <v>511</v>
      </c>
      <c r="C11" s="245"/>
      <c r="D11" s="245"/>
      <c r="E11" s="245"/>
      <c r="F11" s="245"/>
      <c r="G11" s="245"/>
      <c r="H11" s="245"/>
      <c r="I11" s="245"/>
      <c r="J11" s="245"/>
      <c r="K11" s="245"/>
      <c r="L11" s="245"/>
      <c r="M11" s="246"/>
      <c r="N11" s="64"/>
      <c r="O11" s="64"/>
      <c r="P11" s="126"/>
      <c r="Q11" s="64"/>
      <c r="R11" s="65"/>
    </row>
    <row r="12" spans="1:18" ht="35.450000000000003" customHeight="1">
      <c r="B12" s="148" t="s">
        <v>512</v>
      </c>
      <c r="C12" s="229" t="s">
        <v>236</v>
      </c>
      <c r="D12" s="230"/>
      <c r="E12" s="231"/>
      <c r="F12" s="61" t="s">
        <v>285</v>
      </c>
      <c r="G12" s="232" t="s">
        <v>236</v>
      </c>
      <c r="H12" s="233"/>
      <c r="I12" s="233"/>
      <c r="J12" s="233"/>
      <c r="K12" s="233"/>
      <c r="L12" s="234"/>
      <c r="M12" s="50"/>
      <c r="O12" t="str">
        <f>IF(C12="Select One","SELECTONE",IF(C12="All Star/Club","Allstar",IF(C12="School/CEGEP/ Collegiate/University","SCHOOL",IF(C12="Novice/Prep/Cheer Abilities","PREP",IF(C12="Stunt Group","STUNT",IF(C12="Individuals/Duos","INDIVIDUALS"))))))</f>
        <v>SELECTONE</v>
      </c>
    </row>
    <row r="13" spans="1:18" ht="9.9499999999999993" customHeight="1" thickBot="1">
      <c r="B13" s="69"/>
      <c r="C13" s="70"/>
      <c r="D13" s="70"/>
      <c r="E13" s="70"/>
      <c r="F13" s="70"/>
      <c r="G13" s="57"/>
      <c r="H13" s="58"/>
      <c r="I13" s="58"/>
      <c r="J13" s="58"/>
      <c r="K13" s="58"/>
      <c r="L13" s="58"/>
      <c r="M13" s="28"/>
    </row>
    <row r="14" spans="1:18" ht="21.95" customHeight="1" thickBot="1">
      <c r="B14" s="74"/>
      <c r="C14" s="283" t="s">
        <v>513</v>
      </c>
      <c r="D14" s="284"/>
      <c r="E14" s="250">
        <v>0</v>
      </c>
      <c r="F14" s="251"/>
      <c r="G14" s="70"/>
      <c r="H14" s="70"/>
      <c r="I14" s="276" t="s">
        <v>514</v>
      </c>
      <c r="J14" s="277"/>
      <c r="K14" s="137">
        <v>0</v>
      </c>
      <c r="L14" s="66"/>
      <c r="M14" s="28"/>
    </row>
    <row r="15" spans="1:18">
      <c r="B15" s="27"/>
      <c r="C15" s="1"/>
      <c r="D15" s="1"/>
      <c r="E15" s="1"/>
      <c r="F15" s="1"/>
      <c r="G15" s="1"/>
      <c r="H15" s="12"/>
      <c r="I15" s="12"/>
      <c r="J15" s="12"/>
      <c r="K15" s="12"/>
      <c r="L15" s="12"/>
      <c r="M15" s="28"/>
    </row>
    <row r="16" spans="1:18" ht="21" customHeight="1">
      <c r="B16" s="80" t="s">
        <v>515</v>
      </c>
      <c r="C16" s="63"/>
      <c r="D16" s="63"/>
      <c r="E16" s="63"/>
      <c r="F16" s="62"/>
      <c r="G16" s="62"/>
      <c r="H16" s="62"/>
      <c r="I16" s="62"/>
      <c r="J16" s="62"/>
      <c r="K16" s="62"/>
      <c r="L16" s="62"/>
      <c r="M16" s="28"/>
    </row>
    <row r="17" spans="2:13" ht="18" customHeight="1">
      <c r="B17" s="239" t="s">
        <v>516</v>
      </c>
      <c r="C17" s="240"/>
      <c r="D17" s="240"/>
      <c r="E17" s="240"/>
      <c r="F17" s="240"/>
      <c r="G17" s="240"/>
      <c r="H17" s="240"/>
      <c r="I17" s="240"/>
      <c r="J17" s="240"/>
      <c r="K17" s="240"/>
      <c r="L17" s="240"/>
      <c r="M17" s="71"/>
    </row>
    <row r="18" spans="2:13" ht="30" customHeight="1">
      <c r="B18" s="239" t="s">
        <v>517</v>
      </c>
      <c r="C18" s="282"/>
      <c r="D18" s="282"/>
      <c r="E18" s="282"/>
      <c r="F18" s="282"/>
      <c r="G18" s="282"/>
      <c r="H18" s="282"/>
      <c r="I18" s="282"/>
      <c r="J18" s="282"/>
      <c r="K18" s="282"/>
      <c r="L18" s="282"/>
      <c r="M18" s="71"/>
    </row>
    <row r="19" spans="2:13" ht="54" customHeight="1">
      <c r="B19" s="239" t="s">
        <v>518</v>
      </c>
      <c r="C19" s="282"/>
      <c r="D19" s="282"/>
      <c r="E19" s="282"/>
      <c r="F19" s="282"/>
      <c r="G19" s="282"/>
      <c r="H19" s="282"/>
      <c r="I19" s="282"/>
      <c r="J19" s="282"/>
      <c r="K19" s="282"/>
      <c r="L19" s="282"/>
      <c r="M19" s="71"/>
    </row>
    <row r="20" spans="2:13" ht="42" customHeight="1">
      <c r="B20" s="239" t="s">
        <v>519</v>
      </c>
      <c r="C20" s="282"/>
      <c r="D20" s="282"/>
      <c r="E20" s="282"/>
      <c r="F20" s="282"/>
      <c r="G20" s="282"/>
      <c r="H20" s="282"/>
      <c r="I20" s="282"/>
      <c r="J20" s="282"/>
      <c r="K20" s="282"/>
      <c r="L20" s="282"/>
      <c r="M20" s="71"/>
    </row>
    <row r="21" spans="2:13" ht="65.099999999999994" customHeight="1">
      <c r="B21" s="287" t="s">
        <v>520</v>
      </c>
      <c r="C21" s="282"/>
      <c r="D21" s="282"/>
      <c r="E21" s="282"/>
      <c r="F21" s="282"/>
      <c r="G21" s="282"/>
      <c r="H21" s="282"/>
      <c r="I21" s="282"/>
      <c r="J21" s="282"/>
      <c r="K21" s="282"/>
      <c r="L21" s="282"/>
      <c r="M21" s="71"/>
    </row>
    <row r="22" spans="2:13" ht="63" customHeight="1">
      <c r="B22" s="287" t="s">
        <v>521</v>
      </c>
      <c r="C22" s="282"/>
      <c r="D22" s="282"/>
      <c r="E22" s="282"/>
      <c r="F22" s="282"/>
      <c r="G22" s="282"/>
      <c r="H22" s="282"/>
      <c r="I22" s="282"/>
      <c r="J22" s="282"/>
      <c r="K22" s="282"/>
      <c r="L22" s="282"/>
      <c r="M22" s="71"/>
    </row>
    <row r="23" spans="2:13" ht="51.95" customHeight="1">
      <c r="B23" s="235" t="s">
        <v>522</v>
      </c>
      <c r="C23" s="282"/>
      <c r="D23" s="282"/>
      <c r="E23" s="282"/>
      <c r="F23" s="282"/>
      <c r="G23" s="282"/>
      <c r="H23" s="282"/>
      <c r="I23" s="282"/>
      <c r="J23" s="282"/>
      <c r="K23" s="282"/>
      <c r="L23" s="282"/>
      <c r="M23" s="71"/>
    </row>
    <row r="24" spans="2:13" ht="50.1" customHeight="1">
      <c r="B24" s="235" t="s">
        <v>523</v>
      </c>
      <c r="C24" s="282"/>
      <c r="D24" s="282"/>
      <c r="E24" s="282"/>
      <c r="F24" s="282"/>
      <c r="G24" s="282"/>
      <c r="H24" s="282"/>
      <c r="I24" s="282"/>
      <c r="J24" s="282"/>
      <c r="K24" s="282"/>
      <c r="L24" s="282"/>
      <c r="M24" s="28"/>
    </row>
    <row r="25" spans="2:13" ht="41.1" customHeight="1">
      <c r="B25" s="235" t="s">
        <v>524</v>
      </c>
      <c r="C25" s="236"/>
      <c r="D25" s="236"/>
      <c r="E25" s="236"/>
      <c r="F25" s="236"/>
      <c r="G25" s="236"/>
      <c r="H25" s="236"/>
      <c r="I25" s="236"/>
      <c r="J25" s="236"/>
      <c r="K25" s="236"/>
      <c r="L25" s="236"/>
      <c r="M25" s="28"/>
    </row>
    <row r="26" spans="2:13" ht="31.5" customHeight="1">
      <c r="B26" s="235" t="s">
        <v>525</v>
      </c>
      <c r="C26" s="236"/>
      <c r="D26" s="236"/>
      <c r="E26" s="236"/>
      <c r="F26" s="236"/>
      <c r="G26" s="236"/>
      <c r="H26" s="236"/>
      <c r="I26" s="236"/>
      <c r="J26" s="236"/>
      <c r="K26" s="236"/>
      <c r="L26" s="236"/>
      <c r="M26" s="28"/>
    </row>
    <row r="27" spans="2:13" ht="20.100000000000001" customHeight="1">
      <c r="B27" s="76"/>
      <c r="C27" s="75"/>
      <c r="D27" s="75"/>
      <c r="E27" s="75"/>
      <c r="F27" s="75"/>
      <c r="G27" s="75"/>
      <c r="H27" s="75"/>
      <c r="I27" s="75"/>
      <c r="J27" s="75"/>
      <c r="K27" s="75"/>
      <c r="L27" s="75"/>
      <c r="M27" s="28"/>
    </row>
    <row r="28" spans="2:13" ht="27.75" customHeight="1" thickBot="1">
      <c r="B28" s="278" t="s">
        <v>526</v>
      </c>
      <c r="C28" s="279"/>
      <c r="D28" s="280"/>
      <c r="E28" s="281"/>
      <c r="F28" s="281"/>
      <c r="G28" s="281"/>
      <c r="H28" s="281"/>
      <c r="I28" s="59"/>
      <c r="J28" s="149" t="s">
        <v>0</v>
      </c>
      <c r="K28" s="237"/>
      <c r="L28" s="237"/>
      <c r="M28" s="238"/>
    </row>
    <row r="29" spans="2:13" ht="21" customHeight="1" thickBot="1">
      <c r="B29" s="131"/>
      <c r="C29" s="41" t="s">
        <v>463</v>
      </c>
      <c r="D29" s="288"/>
      <c r="E29" s="288"/>
      <c r="F29" s="288"/>
      <c r="G29" s="288"/>
      <c r="H29" s="288"/>
      <c r="I29" s="59"/>
      <c r="J29" s="72"/>
      <c r="K29" s="79"/>
      <c r="L29" s="79"/>
      <c r="M29" s="133"/>
    </row>
    <row r="30" spans="2:13" ht="21" customHeight="1" thickBot="1">
      <c r="B30" s="285" t="s">
        <v>527</v>
      </c>
      <c r="C30" s="286"/>
      <c r="D30" s="286"/>
      <c r="E30" s="286"/>
      <c r="F30" s="286"/>
      <c r="G30" s="286"/>
      <c r="H30" s="286"/>
      <c r="I30" s="286"/>
      <c r="J30" s="286"/>
      <c r="K30" s="286"/>
      <c r="L30" s="286"/>
      <c r="M30" s="133"/>
    </row>
    <row r="31" spans="2:13" ht="15.75" thickBot="1">
      <c r="B31" s="274" t="s">
        <v>445</v>
      </c>
      <c r="C31" s="275"/>
      <c r="D31" s="24"/>
      <c r="E31" s="24"/>
      <c r="F31" s="24"/>
      <c r="G31" s="24"/>
      <c r="H31" s="24"/>
      <c r="I31" s="24"/>
      <c r="J31" s="24"/>
      <c r="K31" s="24"/>
      <c r="L31" s="24"/>
      <c r="M31" s="33"/>
    </row>
  </sheetData>
  <sheetProtection sheet="1" objects="1" scenarios="1" selectLockedCells="1"/>
  <dataConsolidate/>
  <mergeCells count="36">
    <mergeCell ref="D29:H29"/>
    <mergeCell ref="B30:L30"/>
    <mergeCell ref="B31:C31"/>
    <mergeCell ref="B23:L23"/>
    <mergeCell ref="B24:L24"/>
    <mergeCell ref="B25:L25"/>
    <mergeCell ref="B26:L26"/>
    <mergeCell ref="B28:D28"/>
    <mergeCell ref="E28:H28"/>
    <mergeCell ref="K28:M28"/>
    <mergeCell ref="B22:L22"/>
    <mergeCell ref="B11:M11"/>
    <mergeCell ref="C12:E12"/>
    <mergeCell ref="G12:L12"/>
    <mergeCell ref="C14:D14"/>
    <mergeCell ref="E14:F14"/>
    <mergeCell ref="I14:J14"/>
    <mergeCell ref="B17:L17"/>
    <mergeCell ref="B18:L18"/>
    <mergeCell ref="B19:L19"/>
    <mergeCell ref="B20:L20"/>
    <mergeCell ref="B21:L21"/>
    <mergeCell ref="B10:E10"/>
    <mergeCell ref="F10:L10"/>
    <mergeCell ref="B2:M2"/>
    <mergeCell ref="B3:C3"/>
    <mergeCell ref="D3:L3"/>
    <mergeCell ref="D4:M4"/>
    <mergeCell ref="B5:L5"/>
    <mergeCell ref="B6:C6"/>
    <mergeCell ref="D6:L6"/>
    <mergeCell ref="B7:C7"/>
    <mergeCell ref="D7:L7"/>
    <mergeCell ref="B8:C8"/>
    <mergeCell ref="D8:L8"/>
    <mergeCell ref="B9:M9"/>
  </mergeCells>
  <dataValidations count="6">
    <dataValidation type="list" allowBlank="1" showInputMessage="1" showErrorMessage="1" sqref="H13:L13" xr:uid="{05C0CC7B-6C66-D940-9A47-A6152AA63883}">
      <formula1>INDIRECT(D13)</formula1>
    </dataValidation>
    <dataValidation type="list" allowBlank="1" showInputMessage="1" showErrorMessage="1" promptTitle="Team Type" prompt="Select ONE" sqref="C12:E12" xr:uid="{7F4BDB2D-6A29-D945-A9BB-997B96F8EF3A}">
      <formula1>"Select One,All Star/Club,School/CEGEP/ Collegiate/University,Novice/Prep/Cheer Abilities,Stunt Group,Individuals/Duos"</formula1>
    </dataValidation>
    <dataValidation type="list" allowBlank="1" showInputMessage="1" showErrorMessage="1" promptTitle="Division" prompt="Select ONE" sqref="G12:L12" xr:uid="{15BF9220-29D9-C643-873B-7F3EAA62484C}">
      <formula1>INDIRECT(O12)</formula1>
    </dataValidation>
    <dataValidation type="list" allowBlank="1" showInputMessage="1" showErrorMessage="1" promptTitle="Choose Event Date" prompt="Select One" sqref="F10:L10" xr:uid="{867334D8-E2E4-3845-8EAB-7DDE603AE92B}">
      <formula1>"November 21/22 - CROWN CLASSIC,December 19/20 - JINGLE BLAST,February 27/28 - CRUSH CUP,March 22/23 – MARCH MASH-UP,May 1/2 Finale - ROAD TO THE RING"</formula1>
    </dataValidation>
    <dataValidation type="list" allowBlank="1" showInputMessage="1" showErrorMessage="1" sqref="F16:L16" xr:uid="{C3DE07C9-CB3A-4346-BE56-BC0418B31DAE}">
      <formula1>"November 21/22 - CROWN CLASSIC,December 19/20 - JINGLE BLAST,February 27/28 - CRUSH CUP,March 22/23 – MARCH MASH-UP,May 1/2 Finale - ROAD TO THE RING"</formula1>
    </dataValidation>
    <dataValidation type="date" allowBlank="1" showInputMessage="1" showErrorMessage="1" sqref="M28:M30 K28:L29" xr:uid="{E1552A89-0DD1-5A4B-93B0-956E7B695A64}">
      <formula1>44075</formula1>
      <formula2>44377</formula2>
    </dataValidation>
  </dataValidations>
  <pageMargins left="0.43307086614173201" right="0.43307086614173201" top="0.418110236220472" bottom="0.118110236220472" header="0" footer="0"/>
  <pageSetup scale="73"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B083A-0349-AD4F-A4F8-A00932130104}">
  <sheetPr codeName="Sheet15">
    <pageSetUpPr fitToPage="1"/>
  </sheetPr>
  <dimension ref="A1:R31"/>
  <sheetViews>
    <sheetView zoomScaleNormal="100" workbookViewId="0">
      <selection activeCell="E28" sqref="E28:H28"/>
    </sheetView>
  </sheetViews>
  <sheetFormatPr defaultColWidth="8.85546875" defaultRowHeight="15"/>
  <cols>
    <col min="1" max="1" width="1.7109375" customWidth="1"/>
    <col min="2" max="2" width="15.42578125" customWidth="1"/>
    <col min="3" max="3" width="4.85546875" customWidth="1"/>
    <col min="4" max="4" width="6" customWidth="1"/>
    <col min="5" max="5" width="12.28515625" customWidth="1"/>
    <col min="6" max="6" width="11.42578125" customWidth="1"/>
    <col min="7" max="7" width="10.42578125" customWidth="1"/>
    <col min="8" max="8" width="8.28515625" customWidth="1"/>
    <col min="9" max="9" width="6.140625" customWidth="1"/>
    <col min="10" max="10" width="6.7109375" customWidth="1"/>
    <col min="11" max="11" width="9.140625" customWidth="1"/>
    <col min="12" max="12" width="7" customWidth="1"/>
    <col min="13" max="13" width="0.140625" customWidth="1"/>
    <col min="15" max="15" width="10" hidden="1" customWidth="1"/>
    <col min="16" max="16" width="9.85546875" bestFit="1" customWidth="1"/>
  </cols>
  <sheetData>
    <row r="1" spans="1:18" ht="45" customHeight="1" thickBot="1">
      <c r="B1" s="124"/>
      <c r="C1" s="67"/>
      <c r="D1" s="67"/>
      <c r="E1" s="123"/>
      <c r="F1" s="145" t="s">
        <v>501</v>
      </c>
      <c r="G1" s="123"/>
      <c r="H1" s="123"/>
      <c r="I1" s="67"/>
      <c r="J1" s="67"/>
      <c r="K1" s="67"/>
      <c r="L1" s="67"/>
      <c r="M1" s="68"/>
    </row>
    <row r="2" spans="1:18" ht="21.95" customHeight="1">
      <c r="B2" s="241" t="s">
        <v>502</v>
      </c>
      <c r="C2" s="242"/>
      <c r="D2" s="242"/>
      <c r="E2" s="242"/>
      <c r="F2" s="242"/>
      <c r="G2" s="242"/>
      <c r="H2" s="242"/>
      <c r="I2" s="242"/>
      <c r="J2" s="242"/>
      <c r="K2" s="242"/>
      <c r="L2" s="242"/>
      <c r="M2" s="243"/>
    </row>
    <row r="3" spans="1:18" ht="21.95" customHeight="1">
      <c r="B3" s="254" t="s">
        <v>503</v>
      </c>
      <c r="C3" s="255"/>
      <c r="D3" s="249"/>
      <c r="E3" s="249"/>
      <c r="F3" s="249"/>
      <c r="G3" s="249"/>
      <c r="H3" s="249"/>
      <c r="I3" s="249"/>
      <c r="J3" s="249"/>
      <c r="K3" s="249"/>
      <c r="L3" s="249"/>
      <c r="M3" s="136"/>
    </row>
    <row r="4" spans="1:18" ht="21.95" customHeight="1">
      <c r="B4" s="146" t="s">
        <v>504</v>
      </c>
      <c r="C4" s="147"/>
      <c r="D4" s="247"/>
      <c r="E4" s="247"/>
      <c r="F4" s="247"/>
      <c r="G4" s="247"/>
      <c r="H4" s="247"/>
      <c r="I4" s="247"/>
      <c r="J4" s="247"/>
      <c r="K4" s="247"/>
      <c r="L4" s="247"/>
      <c r="M4" s="248"/>
    </row>
    <row r="5" spans="1:18" ht="21.95" customHeight="1">
      <c r="B5" s="256" t="s">
        <v>505</v>
      </c>
      <c r="C5" s="257"/>
      <c r="D5" s="257"/>
      <c r="E5" s="257"/>
      <c r="F5" s="257"/>
      <c r="G5" s="257"/>
      <c r="H5" s="257"/>
      <c r="I5" s="257"/>
      <c r="J5" s="257"/>
      <c r="K5" s="257"/>
      <c r="L5" s="258"/>
      <c r="M5" s="132"/>
      <c r="R5" s="60"/>
    </row>
    <row r="6" spans="1:18" ht="21.95" customHeight="1">
      <c r="B6" s="252" t="s">
        <v>508</v>
      </c>
      <c r="C6" s="253"/>
      <c r="D6" s="265"/>
      <c r="E6" s="266"/>
      <c r="F6" s="266"/>
      <c r="G6" s="266"/>
      <c r="H6" s="266"/>
      <c r="I6" s="266"/>
      <c r="J6" s="266"/>
      <c r="K6" s="266"/>
      <c r="L6" s="267"/>
      <c r="M6" s="132"/>
      <c r="R6" s="60"/>
    </row>
    <row r="7" spans="1:18" ht="21.95" customHeight="1">
      <c r="B7" s="269" t="s">
        <v>506</v>
      </c>
      <c r="C7" s="270"/>
      <c r="D7" s="268"/>
      <c r="E7" s="268"/>
      <c r="F7" s="268"/>
      <c r="G7" s="268"/>
      <c r="H7" s="268"/>
      <c r="I7" s="268"/>
      <c r="J7" s="268"/>
      <c r="K7" s="268"/>
      <c r="L7" s="268"/>
      <c r="M7" s="132"/>
      <c r="R7" s="60"/>
    </row>
    <row r="8" spans="1:18" ht="21.95" customHeight="1">
      <c r="B8" s="269" t="s">
        <v>507</v>
      </c>
      <c r="C8" s="270"/>
      <c r="D8" s="271"/>
      <c r="E8" s="272"/>
      <c r="F8" s="272"/>
      <c r="G8" s="272"/>
      <c r="H8" s="272"/>
      <c r="I8" s="272"/>
      <c r="J8" s="272"/>
      <c r="K8" s="272"/>
      <c r="L8" s="273"/>
      <c r="M8" s="132"/>
      <c r="P8" s="9"/>
      <c r="R8" s="60"/>
    </row>
    <row r="9" spans="1:18" ht="18.95" customHeight="1">
      <c r="B9" s="244" t="s">
        <v>509</v>
      </c>
      <c r="C9" s="245"/>
      <c r="D9" s="245"/>
      <c r="E9" s="245"/>
      <c r="F9" s="245"/>
      <c r="G9" s="245"/>
      <c r="H9" s="245"/>
      <c r="I9" s="245"/>
      <c r="J9" s="245"/>
      <c r="K9" s="245"/>
      <c r="L9" s="245"/>
      <c r="M9" s="246"/>
      <c r="P9" s="8"/>
      <c r="R9" s="60"/>
    </row>
    <row r="10" spans="1:18" ht="21.95" customHeight="1">
      <c r="B10" s="259" t="s">
        <v>510</v>
      </c>
      <c r="C10" s="260"/>
      <c r="D10" s="260"/>
      <c r="E10" s="261"/>
      <c r="F10" s="262" t="s">
        <v>30</v>
      </c>
      <c r="G10" s="263"/>
      <c r="H10" s="263"/>
      <c r="I10" s="263"/>
      <c r="J10" s="263"/>
      <c r="K10" s="263"/>
      <c r="L10" s="264"/>
      <c r="M10" s="28"/>
      <c r="P10" s="9"/>
    </row>
    <row r="11" spans="1:18" ht="16.5" customHeight="1" thickBot="1">
      <c r="A11" s="64"/>
      <c r="B11" s="244" t="s">
        <v>511</v>
      </c>
      <c r="C11" s="245"/>
      <c r="D11" s="245"/>
      <c r="E11" s="245"/>
      <c r="F11" s="245"/>
      <c r="G11" s="245"/>
      <c r="H11" s="245"/>
      <c r="I11" s="245"/>
      <c r="J11" s="245"/>
      <c r="K11" s="245"/>
      <c r="L11" s="245"/>
      <c r="M11" s="246"/>
      <c r="N11" s="64"/>
      <c r="O11" s="64"/>
      <c r="P11" s="126"/>
      <c r="Q11" s="64"/>
      <c r="R11" s="65"/>
    </row>
    <row r="12" spans="1:18" ht="35.450000000000003" customHeight="1">
      <c r="B12" s="148" t="s">
        <v>512</v>
      </c>
      <c r="C12" s="229" t="s">
        <v>236</v>
      </c>
      <c r="D12" s="230"/>
      <c r="E12" s="231"/>
      <c r="F12" s="61" t="s">
        <v>285</v>
      </c>
      <c r="G12" s="232" t="s">
        <v>236</v>
      </c>
      <c r="H12" s="233"/>
      <c r="I12" s="233"/>
      <c r="J12" s="233"/>
      <c r="K12" s="233"/>
      <c r="L12" s="234"/>
      <c r="M12" s="50"/>
      <c r="O12" t="str">
        <f>IF(C12="Select One","SELECTONE",IF(C12="All Star/Club","Allstar",IF(C12="School/CEGEP/ Collegiate/University","SCHOOL",IF(C12="Novice/Prep/Cheer Abilities","PREP",IF(C12="Stunt Group","STUNT",IF(C12="Individuals/Duos","INDIVIDUALS"))))))</f>
        <v>SELECTONE</v>
      </c>
    </row>
    <row r="13" spans="1:18" ht="9.9499999999999993" customHeight="1" thickBot="1">
      <c r="B13" s="69"/>
      <c r="C13" s="70"/>
      <c r="D13" s="70"/>
      <c r="E13" s="70"/>
      <c r="F13" s="70"/>
      <c r="G13" s="57"/>
      <c r="H13" s="58"/>
      <c r="I13" s="58"/>
      <c r="J13" s="58"/>
      <c r="K13" s="58"/>
      <c r="L13" s="58"/>
      <c r="M13" s="28"/>
    </row>
    <row r="14" spans="1:18" ht="21.95" customHeight="1" thickBot="1">
      <c r="B14" s="74"/>
      <c r="C14" s="283" t="s">
        <v>513</v>
      </c>
      <c r="D14" s="284"/>
      <c r="E14" s="250">
        <v>0</v>
      </c>
      <c r="F14" s="251"/>
      <c r="G14" s="70"/>
      <c r="H14" s="70"/>
      <c r="I14" s="276" t="s">
        <v>514</v>
      </c>
      <c r="J14" s="277"/>
      <c r="K14" s="137">
        <v>0</v>
      </c>
      <c r="L14" s="66"/>
      <c r="M14" s="28"/>
    </row>
    <row r="15" spans="1:18">
      <c r="B15" s="27"/>
      <c r="C15" s="1"/>
      <c r="D15" s="1"/>
      <c r="E15" s="1"/>
      <c r="F15" s="1"/>
      <c r="G15" s="1"/>
      <c r="H15" s="12"/>
      <c r="I15" s="12"/>
      <c r="J15" s="12"/>
      <c r="K15" s="12"/>
      <c r="L15" s="12"/>
      <c r="M15" s="28"/>
    </row>
    <row r="16" spans="1:18" ht="21" customHeight="1">
      <c r="B16" s="80" t="s">
        <v>515</v>
      </c>
      <c r="C16" s="63"/>
      <c r="D16" s="63"/>
      <c r="E16" s="63"/>
      <c r="F16" s="62"/>
      <c r="G16" s="62"/>
      <c r="H16" s="62"/>
      <c r="I16" s="62"/>
      <c r="J16" s="62"/>
      <c r="K16" s="62"/>
      <c r="L16" s="62"/>
      <c r="M16" s="28"/>
    </row>
    <row r="17" spans="2:13" ht="18" customHeight="1">
      <c r="B17" s="239" t="s">
        <v>516</v>
      </c>
      <c r="C17" s="240"/>
      <c r="D17" s="240"/>
      <c r="E17" s="240"/>
      <c r="F17" s="240"/>
      <c r="G17" s="240"/>
      <c r="H17" s="240"/>
      <c r="I17" s="240"/>
      <c r="J17" s="240"/>
      <c r="K17" s="240"/>
      <c r="L17" s="240"/>
      <c r="M17" s="71"/>
    </row>
    <row r="18" spans="2:13" ht="30" customHeight="1">
      <c r="B18" s="239" t="s">
        <v>517</v>
      </c>
      <c r="C18" s="282"/>
      <c r="D18" s="282"/>
      <c r="E18" s="282"/>
      <c r="F18" s="282"/>
      <c r="G18" s="282"/>
      <c r="H18" s="282"/>
      <c r="I18" s="282"/>
      <c r="J18" s="282"/>
      <c r="K18" s="282"/>
      <c r="L18" s="282"/>
      <c r="M18" s="71"/>
    </row>
    <row r="19" spans="2:13" ht="54" customHeight="1">
      <c r="B19" s="239" t="s">
        <v>518</v>
      </c>
      <c r="C19" s="282"/>
      <c r="D19" s="282"/>
      <c r="E19" s="282"/>
      <c r="F19" s="282"/>
      <c r="G19" s="282"/>
      <c r="H19" s="282"/>
      <c r="I19" s="282"/>
      <c r="J19" s="282"/>
      <c r="K19" s="282"/>
      <c r="L19" s="282"/>
      <c r="M19" s="71"/>
    </row>
    <row r="20" spans="2:13" ht="42" customHeight="1">
      <c r="B20" s="239" t="s">
        <v>519</v>
      </c>
      <c r="C20" s="282"/>
      <c r="D20" s="282"/>
      <c r="E20" s="282"/>
      <c r="F20" s="282"/>
      <c r="G20" s="282"/>
      <c r="H20" s="282"/>
      <c r="I20" s="282"/>
      <c r="J20" s="282"/>
      <c r="K20" s="282"/>
      <c r="L20" s="282"/>
      <c r="M20" s="71"/>
    </row>
    <row r="21" spans="2:13" ht="65.099999999999994" customHeight="1">
      <c r="B21" s="287" t="s">
        <v>520</v>
      </c>
      <c r="C21" s="282"/>
      <c r="D21" s="282"/>
      <c r="E21" s="282"/>
      <c r="F21" s="282"/>
      <c r="G21" s="282"/>
      <c r="H21" s="282"/>
      <c r="I21" s="282"/>
      <c r="J21" s="282"/>
      <c r="K21" s="282"/>
      <c r="L21" s="282"/>
      <c r="M21" s="71"/>
    </row>
    <row r="22" spans="2:13" ht="63" customHeight="1">
      <c r="B22" s="287" t="s">
        <v>521</v>
      </c>
      <c r="C22" s="282"/>
      <c r="D22" s="282"/>
      <c r="E22" s="282"/>
      <c r="F22" s="282"/>
      <c r="G22" s="282"/>
      <c r="H22" s="282"/>
      <c r="I22" s="282"/>
      <c r="J22" s="282"/>
      <c r="K22" s="282"/>
      <c r="L22" s="282"/>
      <c r="M22" s="71"/>
    </row>
    <row r="23" spans="2:13" ht="51.95" customHeight="1">
      <c r="B23" s="235" t="s">
        <v>522</v>
      </c>
      <c r="C23" s="282"/>
      <c r="D23" s="282"/>
      <c r="E23" s="282"/>
      <c r="F23" s="282"/>
      <c r="G23" s="282"/>
      <c r="H23" s="282"/>
      <c r="I23" s="282"/>
      <c r="J23" s="282"/>
      <c r="K23" s="282"/>
      <c r="L23" s="282"/>
      <c r="M23" s="71"/>
    </row>
    <row r="24" spans="2:13" ht="50.1" customHeight="1">
      <c r="B24" s="235" t="s">
        <v>523</v>
      </c>
      <c r="C24" s="282"/>
      <c r="D24" s="282"/>
      <c r="E24" s="282"/>
      <c r="F24" s="282"/>
      <c r="G24" s="282"/>
      <c r="H24" s="282"/>
      <c r="I24" s="282"/>
      <c r="J24" s="282"/>
      <c r="K24" s="282"/>
      <c r="L24" s="282"/>
      <c r="M24" s="28"/>
    </row>
    <row r="25" spans="2:13" ht="41.1" customHeight="1">
      <c r="B25" s="235" t="s">
        <v>524</v>
      </c>
      <c r="C25" s="236"/>
      <c r="D25" s="236"/>
      <c r="E25" s="236"/>
      <c r="F25" s="236"/>
      <c r="G25" s="236"/>
      <c r="H25" s="236"/>
      <c r="I25" s="236"/>
      <c r="J25" s="236"/>
      <c r="K25" s="236"/>
      <c r="L25" s="236"/>
      <c r="M25" s="28"/>
    </row>
    <row r="26" spans="2:13" ht="31.5" customHeight="1">
      <c r="B26" s="235" t="s">
        <v>525</v>
      </c>
      <c r="C26" s="236"/>
      <c r="D26" s="236"/>
      <c r="E26" s="236"/>
      <c r="F26" s="236"/>
      <c r="G26" s="236"/>
      <c r="H26" s="236"/>
      <c r="I26" s="236"/>
      <c r="J26" s="236"/>
      <c r="K26" s="236"/>
      <c r="L26" s="236"/>
      <c r="M26" s="28"/>
    </row>
    <row r="27" spans="2:13" ht="20.100000000000001" customHeight="1">
      <c r="B27" s="76"/>
      <c r="C27" s="75"/>
      <c r="D27" s="75"/>
      <c r="E27" s="75"/>
      <c r="F27" s="75"/>
      <c r="G27" s="75"/>
      <c r="H27" s="75"/>
      <c r="I27" s="75"/>
      <c r="J27" s="75"/>
      <c r="K27" s="75"/>
      <c r="L27" s="75"/>
      <c r="M27" s="28"/>
    </row>
    <row r="28" spans="2:13" ht="27.75" customHeight="1" thickBot="1">
      <c r="B28" s="278" t="s">
        <v>526</v>
      </c>
      <c r="C28" s="279"/>
      <c r="D28" s="280"/>
      <c r="E28" s="281"/>
      <c r="F28" s="281"/>
      <c r="G28" s="281"/>
      <c r="H28" s="281"/>
      <c r="I28" s="59"/>
      <c r="J28" s="149" t="s">
        <v>0</v>
      </c>
      <c r="K28" s="237"/>
      <c r="L28" s="237"/>
      <c r="M28" s="238"/>
    </row>
    <row r="29" spans="2:13" ht="21" customHeight="1" thickBot="1">
      <c r="B29" s="131"/>
      <c r="C29" s="41" t="s">
        <v>463</v>
      </c>
      <c r="D29" s="288"/>
      <c r="E29" s="288"/>
      <c r="F29" s="288"/>
      <c r="G29" s="288"/>
      <c r="H29" s="288"/>
      <c r="I29" s="59"/>
      <c r="J29" s="72"/>
      <c r="K29" s="79"/>
      <c r="L29" s="79"/>
      <c r="M29" s="133"/>
    </row>
    <row r="30" spans="2:13" ht="21" customHeight="1" thickBot="1">
      <c r="B30" s="285" t="s">
        <v>527</v>
      </c>
      <c r="C30" s="286"/>
      <c r="D30" s="286"/>
      <c r="E30" s="286"/>
      <c r="F30" s="286"/>
      <c r="G30" s="286"/>
      <c r="H30" s="286"/>
      <c r="I30" s="286"/>
      <c r="J30" s="286"/>
      <c r="K30" s="286"/>
      <c r="L30" s="286"/>
      <c r="M30" s="133"/>
    </row>
    <row r="31" spans="2:13" ht="15.75" thickBot="1">
      <c r="B31" s="274" t="s">
        <v>445</v>
      </c>
      <c r="C31" s="275"/>
      <c r="D31" s="24"/>
      <c r="E31" s="24"/>
      <c r="F31" s="24"/>
      <c r="G31" s="24"/>
      <c r="H31" s="24"/>
      <c r="I31" s="24"/>
      <c r="J31" s="24"/>
      <c r="K31" s="24"/>
      <c r="L31" s="24"/>
      <c r="M31" s="33"/>
    </row>
  </sheetData>
  <sheetProtection sheet="1" objects="1" scenarios="1" selectLockedCells="1"/>
  <dataConsolidate/>
  <mergeCells count="36">
    <mergeCell ref="D29:H29"/>
    <mergeCell ref="B30:L30"/>
    <mergeCell ref="B31:C31"/>
    <mergeCell ref="B23:L23"/>
    <mergeCell ref="B24:L24"/>
    <mergeCell ref="B25:L25"/>
    <mergeCell ref="B26:L26"/>
    <mergeCell ref="B28:D28"/>
    <mergeCell ref="E28:H28"/>
    <mergeCell ref="K28:M28"/>
    <mergeCell ref="B22:L22"/>
    <mergeCell ref="B11:M11"/>
    <mergeCell ref="C12:E12"/>
    <mergeCell ref="G12:L12"/>
    <mergeCell ref="C14:D14"/>
    <mergeCell ref="E14:F14"/>
    <mergeCell ref="I14:J14"/>
    <mergeCell ref="B17:L17"/>
    <mergeCell ref="B18:L18"/>
    <mergeCell ref="B19:L19"/>
    <mergeCell ref="B20:L20"/>
    <mergeCell ref="B21:L21"/>
    <mergeCell ref="B10:E10"/>
    <mergeCell ref="F10:L10"/>
    <mergeCell ref="B2:M2"/>
    <mergeCell ref="B3:C3"/>
    <mergeCell ref="D3:L3"/>
    <mergeCell ref="D4:M4"/>
    <mergeCell ref="B5:L5"/>
    <mergeCell ref="B6:C6"/>
    <mergeCell ref="D6:L6"/>
    <mergeCell ref="B7:C7"/>
    <mergeCell ref="D7:L7"/>
    <mergeCell ref="B8:C8"/>
    <mergeCell ref="D8:L8"/>
    <mergeCell ref="B9:M9"/>
  </mergeCells>
  <dataValidations count="6">
    <dataValidation type="date" allowBlank="1" showInputMessage="1" showErrorMessage="1" sqref="M28:M30 K28:L29" xr:uid="{581CC3EA-32BD-6E4C-BAE6-4C47BA42AF66}">
      <formula1>44075</formula1>
      <formula2>44377</formula2>
    </dataValidation>
    <dataValidation type="list" allowBlank="1" showInputMessage="1" showErrorMessage="1" sqref="F16:L16" xr:uid="{BCA76C18-6E35-3F4A-AF8B-B4022B2E48E8}">
      <formula1>"November 21/22 - CROWN CLASSIC,December 19/20 - JINGLE BLAST,February 27/28 - CRUSH CUP,March 22/23 – MARCH MASH-UP,May 1/2 Finale - ROAD TO THE RING"</formula1>
    </dataValidation>
    <dataValidation type="list" allowBlank="1" showInputMessage="1" showErrorMessage="1" promptTitle="Choose Event Date" prompt="Select One" sqref="F10:L10" xr:uid="{1ADF8847-F076-2048-A9FC-2E0B3CC11048}">
      <formula1>"November 21/22 - CROWN CLASSIC,December 19/20 - JINGLE BLAST,February 27/28 - CRUSH CUP,March 22/23 – MARCH MASH-UP,May 1/2 Finale - ROAD TO THE RING"</formula1>
    </dataValidation>
    <dataValidation type="list" allowBlank="1" showInputMessage="1" showErrorMessage="1" promptTitle="Division" prompt="Select ONE" sqref="G12:L12" xr:uid="{07B1EB43-6CF8-234F-8D7C-049D045678D9}">
      <formula1>INDIRECT(O12)</formula1>
    </dataValidation>
    <dataValidation type="list" allowBlank="1" showInputMessage="1" showErrorMessage="1" promptTitle="Team Type" prompt="Select ONE" sqref="C12:E12" xr:uid="{A67815EF-5AA1-F34D-998F-EC33C21FA586}">
      <formula1>"Select One,All Star/Club,School/CEGEP/ Collegiate/University,Novice/Prep/Cheer Abilities,Stunt Group,Individuals/Duos"</formula1>
    </dataValidation>
    <dataValidation type="list" allowBlank="1" showInputMessage="1" showErrorMessage="1" sqref="H13:L13" xr:uid="{AA83F985-3FB4-9749-96E6-DBA88AEFCE5D}">
      <formula1>INDIRECT(D13)</formula1>
    </dataValidation>
  </dataValidations>
  <pageMargins left="0.43307086614173201" right="0.43307086614173201" top="0.418110236220472" bottom="0.118110236220472" header="0" footer="0"/>
  <pageSetup scale="73"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782F1-049E-4440-97BC-CA6CAF10CF08}">
  <sheetPr codeName="Sheet16">
    <pageSetUpPr fitToPage="1"/>
  </sheetPr>
  <dimension ref="A1:R31"/>
  <sheetViews>
    <sheetView zoomScaleNormal="100" workbookViewId="0">
      <selection activeCell="E28" sqref="E28:H28"/>
    </sheetView>
  </sheetViews>
  <sheetFormatPr defaultColWidth="8.85546875" defaultRowHeight="15"/>
  <cols>
    <col min="1" max="1" width="1.7109375" customWidth="1"/>
    <col min="2" max="2" width="15.42578125" customWidth="1"/>
    <col min="3" max="3" width="4.85546875" customWidth="1"/>
    <col min="4" max="4" width="6" customWidth="1"/>
    <col min="5" max="5" width="12.28515625" customWidth="1"/>
    <col min="6" max="6" width="11.42578125" customWidth="1"/>
    <col min="7" max="7" width="10.42578125" customWidth="1"/>
    <col min="8" max="8" width="8.28515625" customWidth="1"/>
    <col min="9" max="9" width="6.140625" customWidth="1"/>
    <col min="10" max="10" width="6.7109375" customWidth="1"/>
    <col min="11" max="11" width="9.140625" customWidth="1"/>
    <col min="12" max="12" width="7" customWidth="1"/>
    <col min="13" max="13" width="0.140625" customWidth="1"/>
    <col min="15" max="15" width="10" hidden="1" customWidth="1"/>
    <col min="16" max="16" width="9.85546875" bestFit="1" customWidth="1"/>
  </cols>
  <sheetData>
    <row r="1" spans="1:18" ht="45" customHeight="1" thickBot="1">
      <c r="B1" s="124"/>
      <c r="C1" s="67"/>
      <c r="D1" s="67"/>
      <c r="E1" s="123"/>
      <c r="F1" s="145" t="s">
        <v>501</v>
      </c>
      <c r="G1" s="123"/>
      <c r="H1" s="123"/>
      <c r="I1" s="67"/>
      <c r="J1" s="67"/>
      <c r="K1" s="67"/>
      <c r="L1" s="67"/>
      <c r="M1" s="68"/>
    </row>
    <row r="2" spans="1:18" ht="21.95" customHeight="1">
      <c r="B2" s="241" t="s">
        <v>502</v>
      </c>
      <c r="C2" s="242"/>
      <c r="D2" s="242"/>
      <c r="E2" s="242"/>
      <c r="F2" s="242"/>
      <c r="G2" s="242"/>
      <c r="H2" s="242"/>
      <c r="I2" s="242"/>
      <c r="J2" s="242"/>
      <c r="K2" s="242"/>
      <c r="L2" s="242"/>
      <c r="M2" s="243"/>
    </row>
    <row r="3" spans="1:18" ht="21.95" customHeight="1">
      <c r="B3" s="254" t="s">
        <v>503</v>
      </c>
      <c r="C3" s="255"/>
      <c r="D3" s="249"/>
      <c r="E3" s="249"/>
      <c r="F3" s="249"/>
      <c r="G3" s="249"/>
      <c r="H3" s="249"/>
      <c r="I3" s="249"/>
      <c r="J3" s="249"/>
      <c r="K3" s="249"/>
      <c r="L3" s="249"/>
      <c r="M3" s="136"/>
    </row>
    <row r="4" spans="1:18" ht="21.95" customHeight="1">
      <c r="B4" s="146" t="s">
        <v>504</v>
      </c>
      <c r="C4" s="147"/>
      <c r="D4" s="247"/>
      <c r="E4" s="247"/>
      <c r="F4" s="247"/>
      <c r="G4" s="247"/>
      <c r="H4" s="247"/>
      <c r="I4" s="247"/>
      <c r="J4" s="247"/>
      <c r="K4" s="247"/>
      <c r="L4" s="247"/>
      <c r="M4" s="248"/>
    </row>
    <row r="5" spans="1:18" ht="21.95" customHeight="1">
      <c r="B5" s="256" t="s">
        <v>505</v>
      </c>
      <c r="C5" s="257"/>
      <c r="D5" s="257"/>
      <c r="E5" s="257"/>
      <c r="F5" s="257"/>
      <c r="G5" s="257"/>
      <c r="H5" s="257"/>
      <c r="I5" s="257"/>
      <c r="J5" s="257"/>
      <c r="K5" s="257"/>
      <c r="L5" s="258"/>
      <c r="M5" s="132"/>
      <c r="R5" s="60"/>
    </row>
    <row r="6" spans="1:18" ht="21.95" customHeight="1">
      <c r="B6" s="252" t="s">
        <v>508</v>
      </c>
      <c r="C6" s="253"/>
      <c r="D6" s="265"/>
      <c r="E6" s="266"/>
      <c r="F6" s="266"/>
      <c r="G6" s="266"/>
      <c r="H6" s="266"/>
      <c r="I6" s="266"/>
      <c r="J6" s="266"/>
      <c r="K6" s="266"/>
      <c r="L6" s="267"/>
      <c r="M6" s="132"/>
      <c r="R6" s="60"/>
    </row>
    <row r="7" spans="1:18" ht="21.95" customHeight="1">
      <c r="B7" s="269" t="s">
        <v>506</v>
      </c>
      <c r="C7" s="270"/>
      <c r="D7" s="268"/>
      <c r="E7" s="268"/>
      <c r="F7" s="268"/>
      <c r="G7" s="268"/>
      <c r="H7" s="268"/>
      <c r="I7" s="268"/>
      <c r="J7" s="268"/>
      <c r="K7" s="268"/>
      <c r="L7" s="268"/>
      <c r="M7" s="132"/>
      <c r="R7" s="60"/>
    </row>
    <row r="8" spans="1:18" ht="21.95" customHeight="1">
      <c r="B8" s="269" t="s">
        <v>507</v>
      </c>
      <c r="C8" s="270"/>
      <c r="D8" s="271"/>
      <c r="E8" s="272"/>
      <c r="F8" s="272"/>
      <c r="G8" s="272"/>
      <c r="H8" s="272"/>
      <c r="I8" s="272"/>
      <c r="J8" s="272"/>
      <c r="K8" s="272"/>
      <c r="L8" s="273"/>
      <c r="M8" s="132"/>
      <c r="P8" s="9"/>
      <c r="R8" s="60"/>
    </row>
    <row r="9" spans="1:18" ht="18.95" customHeight="1">
      <c r="B9" s="244" t="s">
        <v>509</v>
      </c>
      <c r="C9" s="245"/>
      <c r="D9" s="245"/>
      <c r="E9" s="245"/>
      <c r="F9" s="245"/>
      <c r="G9" s="245"/>
      <c r="H9" s="245"/>
      <c r="I9" s="245"/>
      <c r="J9" s="245"/>
      <c r="K9" s="245"/>
      <c r="L9" s="245"/>
      <c r="M9" s="246"/>
      <c r="P9" s="8"/>
      <c r="R9" s="60"/>
    </row>
    <row r="10" spans="1:18" ht="21.95" customHeight="1">
      <c r="B10" s="259" t="s">
        <v>510</v>
      </c>
      <c r="C10" s="260"/>
      <c r="D10" s="260"/>
      <c r="E10" s="261"/>
      <c r="F10" s="262" t="s">
        <v>30</v>
      </c>
      <c r="G10" s="263"/>
      <c r="H10" s="263"/>
      <c r="I10" s="263"/>
      <c r="J10" s="263"/>
      <c r="K10" s="263"/>
      <c r="L10" s="264"/>
      <c r="M10" s="28"/>
      <c r="P10" s="9"/>
    </row>
    <row r="11" spans="1:18" ht="16.5" customHeight="1" thickBot="1">
      <c r="A11" s="64"/>
      <c r="B11" s="244" t="s">
        <v>511</v>
      </c>
      <c r="C11" s="245"/>
      <c r="D11" s="245"/>
      <c r="E11" s="245"/>
      <c r="F11" s="245"/>
      <c r="G11" s="245"/>
      <c r="H11" s="245"/>
      <c r="I11" s="245"/>
      <c r="J11" s="245"/>
      <c r="K11" s="245"/>
      <c r="L11" s="245"/>
      <c r="M11" s="246"/>
      <c r="N11" s="64"/>
      <c r="O11" s="64"/>
      <c r="P11" s="126"/>
      <c r="Q11" s="64"/>
      <c r="R11" s="65"/>
    </row>
    <row r="12" spans="1:18" ht="35.450000000000003" customHeight="1">
      <c r="B12" s="148" t="s">
        <v>512</v>
      </c>
      <c r="C12" s="229" t="s">
        <v>236</v>
      </c>
      <c r="D12" s="230"/>
      <c r="E12" s="231"/>
      <c r="F12" s="61" t="s">
        <v>285</v>
      </c>
      <c r="G12" s="232" t="s">
        <v>236</v>
      </c>
      <c r="H12" s="233"/>
      <c r="I12" s="233"/>
      <c r="J12" s="233"/>
      <c r="K12" s="233"/>
      <c r="L12" s="234"/>
      <c r="M12" s="50"/>
      <c r="O12" t="str">
        <f>IF(C12="Select One","SELECTONE",IF(C12="All Star/Club","Allstar",IF(C12="School/CEGEP/ Collegiate/University","SCHOOL",IF(C12="Novice/Prep/Cheer Abilities","PREP",IF(C12="Stunt Group","STUNT",IF(C12="Individuals/Duos","INDIVIDUALS"))))))</f>
        <v>SELECTONE</v>
      </c>
    </row>
    <row r="13" spans="1:18" ht="9.9499999999999993" customHeight="1" thickBot="1">
      <c r="B13" s="69"/>
      <c r="C13" s="70"/>
      <c r="D13" s="70"/>
      <c r="E13" s="70"/>
      <c r="F13" s="70"/>
      <c r="G13" s="57"/>
      <c r="H13" s="58"/>
      <c r="I13" s="58"/>
      <c r="J13" s="58"/>
      <c r="K13" s="58"/>
      <c r="L13" s="58"/>
      <c r="M13" s="28"/>
    </row>
    <row r="14" spans="1:18" ht="21.95" customHeight="1" thickBot="1">
      <c r="B14" s="74"/>
      <c r="C14" s="283" t="s">
        <v>513</v>
      </c>
      <c r="D14" s="284"/>
      <c r="E14" s="250">
        <v>0</v>
      </c>
      <c r="F14" s="251"/>
      <c r="G14" s="70"/>
      <c r="H14" s="70"/>
      <c r="I14" s="276" t="s">
        <v>514</v>
      </c>
      <c r="J14" s="277"/>
      <c r="K14" s="137">
        <v>0</v>
      </c>
      <c r="L14" s="66"/>
      <c r="M14" s="28"/>
    </row>
    <row r="15" spans="1:18">
      <c r="B15" s="27"/>
      <c r="C15" s="1"/>
      <c r="D15" s="1"/>
      <c r="E15" s="1"/>
      <c r="F15" s="1"/>
      <c r="G15" s="1"/>
      <c r="H15" s="12"/>
      <c r="I15" s="12"/>
      <c r="J15" s="12"/>
      <c r="K15" s="12"/>
      <c r="L15" s="12"/>
      <c r="M15" s="28"/>
    </row>
    <row r="16" spans="1:18" ht="21" customHeight="1">
      <c r="B16" s="80" t="s">
        <v>515</v>
      </c>
      <c r="C16" s="63"/>
      <c r="D16" s="63"/>
      <c r="E16" s="63"/>
      <c r="F16" s="62"/>
      <c r="G16" s="62"/>
      <c r="H16" s="62"/>
      <c r="I16" s="62"/>
      <c r="J16" s="62"/>
      <c r="K16" s="62"/>
      <c r="L16" s="62"/>
      <c r="M16" s="28"/>
    </row>
    <row r="17" spans="2:13" ht="18" customHeight="1">
      <c r="B17" s="239" t="s">
        <v>516</v>
      </c>
      <c r="C17" s="240"/>
      <c r="D17" s="240"/>
      <c r="E17" s="240"/>
      <c r="F17" s="240"/>
      <c r="G17" s="240"/>
      <c r="H17" s="240"/>
      <c r="I17" s="240"/>
      <c r="J17" s="240"/>
      <c r="K17" s="240"/>
      <c r="L17" s="240"/>
      <c r="M17" s="71"/>
    </row>
    <row r="18" spans="2:13" ht="30" customHeight="1">
      <c r="B18" s="239" t="s">
        <v>517</v>
      </c>
      <c r="C18" s="282"/>
      <c r="D18" s="282"/>
      <c r="E18" s="282"/>
      <c r="F18" s="282"/>
      <c r="G18" s="282"/>
      <c r="H18" s="282"/>
      <c r="I18" s="282"/>
      <c r="J18" s="282"/>
      <c r="K18" s="282"/>
      <c r="L18" s="282"/>
      <c r="M18" s="71"/>
    </row>
    <row r="19" spans="2:13" ht="54" customHeight="1">
      <c r="B19" s="239" t="s">
        <v>518</v>
      </c>
      <c r="C19" s="282"/>
      <c r="D19" s="282"/>
      <c r="E19" s="282"/>
      <c r="F19" s="282"/>
      <c r="G19" s="282"/>
      <c r="H19" s="282"/>
      <c r="I19" s="282"/>
      <c r="J19" s="282"/>
      <c r="K19" s="282"/>
      <c r="L19" s="282"/>
      <c r="M19" s="71"/>
    </row>
    <row r="20" spans="2:13" ht="42" customHeight="1">
      <c r="B20" s="239" t="s">
        <v>519</v>
      </c>
      <c r="C20" s="282"/>
      <c r="D20" s="282"/>
      <c r="E20" s="282"/>
      <c r="F20" s="282"/>
      <c r="G20" s="282"/>
      <c r="H20" s="282"/>
      <c r="I20" s="282"/>
      <c r="J20" s="282"/>
      <c r="K20" s="282"/>
      <c r="L20" s="282"/>
      <c r="M20" s="71"/>
    </row>
    <row r="21" spans="2:13" ht="65.099999999999994" customHeight="1">
      <c r="B21" s="287" t="s">
        <v>520</v>
      </c>
      <c r="C21" s="282"/>
      <c r="D21" s="282"/>
      <c r="E21" s="282"/>
      <c r="F21" s="282"/>
      <c r="G21" s="282"/>
      <c r="H21" s="282"/>
      <c r="I21" s="282"/>
      <c r="J21" s="282"/>
      <c r="K21" s="282"/>
      <c r="L21" s="282"/>
      <c r="M21" s="71"/>
    </row>
    <row r="22" spans="2:13" ht="63" customHeight="1">
      <c r="B22" s="287" t="s">
        <v>521</v>
      </c>
      <c r="C22" s="282"/>
      <c r="D22" s="282"/>
      <c r="E22" s="282"/>
      <c r="F22" s="282"/>
      <c r="G22" s="282"/>
      <c r="H22" s="282"/>
      <c r="I22" s="282"/>
      <c r="J22" s="282"/>
      <c r="K22" s="282"/>
      <c r="L22" s="282"/>
      <c r="M22" s="71"/>
    </row>
    <row r="23" spans="2:13" ht="51.95" customHeight="1">
      <c r="B23" s="235" t="s">
        <v>522</v>
      </c>
      <c r="C23" s="282"/>
      <c r="D23" s="282"/>
      <c r="E23" s="282"/>
      <c r="F23" s="282"/>
      <c r="G23" s="282"/>
      <c r="H23" s="282"/>
      <c r="I23" s="282"/>
      <c r="J23" s="282"/>
      <c r="K23" s="282"/>
      <c r="L23" s="282"/>
      <c r="M23" s="71"/>
    </row>
    <row r="24" spans="2:13" ht="50.1" customHeight="1">
      <c r="B24" s="235" t="s">
        <v>523</v>
      </c>
      <c r="C24" s="282"/>
      <c r="D24" s="282"/>
      <c r="E24" s="282"/>
      <c r="F24" s="282"/>
      <c r="G24" s="282"/>
      <c r="H24" s="282"/>
      <c r="I24" s="282"/>
      <c r="J24" s="282"/>
      <c r="K24" s="282"/>
      <c r="L24" s="282"/>
      <c r="M24" s="28"/>
    </row>
    <row r="25" spans="2:13" ht="41.1" customHeight="1">
      <c r="B25" s="235" t="s">
        <v>524</v>
      </c>
      <c r="C25" s="236"/>
      <c r="D25" s="236"/>
      <c r="E25" s="236"/>
      <c r="F25" s="236"/>
      <c r="G25" s="236"/>
      <c r="H25" s="236"/>
      <c r="I25" s="236"/>
      <c r="J25" s="236"/>
      <c r="K25" s="236"/>
      <c r="L25" s="236"/>
      <c r="M25" s="28"/>
    </row>
    <row r="26" spans="2:13" ht="31.5" customHeight="1">
      <c r="B26" s="235" t="s">
        <v>525</v>
      </c>
      <c r="C26" s="236"/>
      <c r="D26" s="236"/>
      <c r="E26" s="236"/>
      <c r="F26" s="236"/>
      <c r="G26" s="236"/>
      <c r="H26" s="236"/>
      <c r="I26" s="236"/>
      <c r="J26" s="236"/>
      <c r="K26" s="236"/>
      <c r="L26" s="236"/>
      <c r="M26" s="28"/>
    </row>
    <row r="27" spans="2:13" ht="20.100000000000001" customHeight="1">
      <c r="B27" s="76"/>
      <c r="C27" s="75"/>
      <c r="D27" s="75"/>
      <c r="E27" s="75"/>
      <c r="F27" s="75"/>
      <c r="G27" s="75"/>
      <c r="H27" s="75"/>
      <c r="I27" s="75"/>
      <c r="J27" s="75"/>
      <c r="K27" s="75"/>
      <c r="L27" s="75"/>
      <c r="M27" s="28"/>
    </row>
    <row r="28" spans="2:13" ht="27.75" customHeight="1" thickBot="1">
      <c r="B28" s="278" t="s">
        <v>526</v>
      </c>
      <c r="C28" s="279"/>
      <c r="D28" s="280"/>
      <c r="E28" s="281"/>
      <c r="F28" s="281"/>
      <c r="G28" s="281"/>
      <c r="H28" s="281"/>
      <c r="I28" s="59"/>
      <c r="J28" s="149" t="s">
        <v>0</v>
      </c>
      <c r="K28" s="237"/>
      <c r="L28" s="237"/>
      <c r="M28" s="238"/>
    </row>
    <row r="29" spans="2:13" ht="21" customHeight="1" thickBot="1">
      <c r="B29" s="131"/>
      <c r="C29" s="41" t="s">
        <v>463</v>
      </c>
      <c r="D29" s="288"/>
      <c r="E29" s="288"/>
      <c r="F29" s="288"/>
      <c r="G29" s="288"/>
      <c r="H29" s="288"/>
      <c r="I29" s="59"/>
      <c r="J29" s="72"/>
      <c r="K29" s="79"/>
      <c r="L29" s="79"/>
      <c r="M29" s="133"/>
    </row>
    <row r="30" spans="2:13" ht="21" customHeight="1" thickBot="1">
      <c r="B30" s="285" t="s">
        <v>527</v>
      </c>
      <c r="C30" s="286"/>
      <c r="D30" s="286"/>
      <c r="E30" s="286"/>
      <c r="F30" s="286"/>
      <c r="G30" s="286"/>
      <c r="H30" s="286"/>
      <c r="I30" s="286"/>
      <c r="J30" s="286"/>
      <c r="K30" s="286"/>
      <c r="L30" s="286"/>
      <c r="M30" s="133"/>
    </row>
    <row r="31" spans="2:13" ht="15.75" thickBot="1">
      <c r="B31" s="274" t="s">
        <v>445</v>
      </c>
      <c r="C31" s="275"/>
      <c r="D31" s="24"/>
      <c r="E31" s="24"/>
      <c r="F31" s="24"/>
      <c r="G31" s="24"/>
      <c r="H31" s="24"/>
      <c r="I31" s="24"/>
      <c r="J31" s="24"/>
      <c r="K31" s="24"/>
      <c r="L31" s="24"/>
      <c r="M31" s="33"/>
    </row>
  </sheetData>
  <sheetProtection sheet="1" objects="1" scenarios="1" selectLockedCells="1"/>
  <dataConsolidate/>
  <mergeCells count="36">
    <mergeCell ref="D29:H29"/>
    <mergeCell ref="B30:L30"/>
    <mergeCell ref="B31:C31"/>
    <mergeCell ref="B23:L23"/>
    <mergeCell ref="B24:L24"/>
    <mergeCell ref="B25:L25"/>
    <mergeCell ref="B26:L26"/>
    <mergeCell ref="B28:D28"/>
    <mergeCell ref="E28:H28"/>
    <mergeCell ref="K28:M28"/>
    <mergeCell ref="B22:L22"/>
    <mergeCell ref="B11:M11"/>
    <mergeCell ref="C12:E12"/>
    <mergeCell ref="G12:L12"/>
    <mergeCell ref="C14:D14"/>
    <mergeCell ref="E14:F14"/>
    <mergeCell ref="I14:J14"/>
    <mergeCell ref="B17:L17"/>
    <mergeCell ref="B18:L18"/>
    <mergeCell ref="B19:L19"/>
    <mergeCell ref="B20:L20"/>
    <mergeCell ref="B21:L21"/>
    <mergeCell ref="B10:E10"/>
    <mergeCell ref="F10:L10"/>
    <mergeCell ref="B2:M2"/>
    <mergeCell ref="B3:C3"/>
    <mergeCell ref="D3:L3"/>
    <mergeCell ref="D4:M4"/>
    <mergeCell ref="B5:L5"/>
    <mergeCell ref="B6:C6"/>
    <mergeCell ref="D6:L6"/>
    <mergeCell ref="B7:C7"/>
    <mergeCell ref="D7:L7"/>
    <mergeCell ref="B8:C8"/>
    <mergeCell ref="D8:L8"/>
    <mergeCell ref="B9:M9"/>
  </mergeCells>
  <dataValidations count="6">
    <dataValidation type="list" allowBlank="1" showInputMessage="1" showErrorMessage="1" sqref="H13:L13" xr:uid="{3022E850-8ED4-1641-BFF3-3DEC27102656}">
      <formula1>INDIRECT(D13)</formula1>
    </dataValidation>
    <dataValidation type="list" allowBlank="1" showInputMessage="1" showErrorMessage="1" promptTitle="Team Type" prompt="Select ONE" sqref="C12:E12" xr:uid="{D600EDD5-14DD-2D49-8924-7C129F7053F3}">
      <formula1>"Select One,All Star/Club,School/CEGEP/ Collegiate/University,Novice/Prep/Cheer Abilities,Stunt Group,Individuals/Duos"</formula1>
    </dataValidation>
    <dataValidation type="list" allowBlank="1" showInputMessage="1" showErrorMessage="1" promptTitle="Division" prompt="Select ONE" sqref="G12:L12" xr:uid="{66B7240C-E490-5B48-918F-B8C3DE386426}">
      <formula1>INDIRECT(O12)</formula1>
    </dataValidation>
    <dataValidation type="list" allowBlank="1" showInputMessage="1" showErrorMessage="1" promptTitle="Choose Event Date" prompt="Select One" sqref="F10:L10" xr:uid="{8A45D798-3BCA-1A47-8EEC-1D98A25FADAD}">
      <formula1>"November 21/22 - CROWN CLASSIC,December 19/20 - JINGLE BLAST,February 27/28 - CRUSH CUP,March 22/23 – MARCH MASH-UP,May 1/2 Finale - ROAD TO THE RING"</formula1>
    </dataValidation>
    <dataValidation type="list" allowBlank="1" showInputMessage="1" showErrorMessage="1" sqref="F16:L16" xr:uid="{C6AFD164-F94E-464B-B988-34625D6BFA1A}">
      <formula1>"November 21/22 - CROWN CLASSIC,December 19/20 - JINGLE BLAST,February 27/28 - CRUSH CUP,March 22/23 – MARCH MASH-UP,May 1/2 Finale - ROAD TO THE RING"</formula1>
    </dataValidation>
    <dataValidation type="date" allowBlank="1" showInputMessage="1" showErrorMessage="1" sqref="M28:M30 K28:L29" xr:uid="{B88A4AA9-002F-094B-9A7F-D1FC6B4AB3A8}">
      <formula1>44075</formula1>
      <formula2>44377</formula2>
    </dataValidation>
  </dataValidations>
  <pageMargins left="0.43307086614173201" right="0.43307086614173201" top="0.418110236220472" bottom="0.118110236220472" header="0" footer="0"/>
  <pageSetup scale="73"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BB8EC-34F5-CE43-B61F-383AF951959D}">
  <sheetPr codeName="Sheet17">
    <pageSetUpPr fitToPage="1"/>
  </sheetPr>
  <dimension ref="A1:R31"/>
  <sheetViews>
    <sheetView zoomScaleNormal="100" workbookViewId="0">
      <selection activeCell="E28" sqref="E28:H28"/>
    </sheetView>
  </sheetViews>
  <sheetFormatPr defaultColWidth="8.85546875" defaultRowHeight="15"/>
  <cols>
    <col min="1" max="1" width="1.7109375" customWidth="1"/>
    <col min="2" max="2" width="15.42578125" customWidth="1"/>
    <col min="3" max="3" width="4.85546875" customWidth="1"/>
    <col min="4" max="4" width="6" customWidth="1"/>
    <col min="5" max="5" width="12.28515625" customWidth="1"/>
    <col min="6" max="6" width="11.42578125" customWidth="1"/>
    <col min="7" max="7" width="10.42578125" customWidth="1"/>
    <col min="8" max="8" width="8.28515625" customWidth="1"/>
    <col min="9" max="9" width="6.140625" customWidth="1"/>
    <col min="10" max="10" width="6.7109375" customWidth="1"/>
    <col min="11" max="11" width="9.140625" customWidth="1"/>
    <col min="12" max="12" width="7" customWidth="1"/>
    <col min="13" max="13" width="0.140625" customWidth="1"/>
    <col min="15" max="15" width="10" hidden="1" customWidth="1"/>
    <col min="16" max="16" width="9.85546875" bestFit="1" customWidth="1"/>
  </cols>
  <sheetData>
    <row r="1" spans="1:18" ht="45" customHeight="1" thickBot="1">
      <c r="B1" s="124"/>
      <c r="C1" s="67"/>
      <c r="D1" s="67"/>
      <c r="E1" s="123"/>
      <c r="F1" s="145" t="s">
        <v>501</v>
      </c>
      <c r="G1" s="123"/>
      <c r="H1" s="123"/>
      <c r="I1" s="67"/>
      <c r="J1" s="67"/>
      <c r="K1" s="67"/>
      <c r="L1" s="67"/>
      <c r="M1" s="68"/>
    </row>
    <row r="2" spans="1:18" ht="21.95" customHeight="1">
      <c r="B2" s="241" t="s">
        <v>502</v>
      </c>
      <c r="C2" s="242"/>
      <c r="D2" s="242"/>
      <c r="E2" s="242"/>
      <c r="F2" s="242"/>
      <c r="G2" s="242"/>
      <c r="H2" s="242"/>
      <c r="I2" s="242"/>
      <c r="J2" s="242"/>
      <c r="K2" s="242"/>
      <c r="L2" s="242"/>
      <c r="M2" s="243"/>
    </row>
    <row r="3" spans="1:18" ht="21.95" customHeight="1">
      <c r="B3" s="254" t="s">
        <v>503</v>
      </c>
      <c r="C3" s="255"/>
      <c r="D3" s="249"/>
      <c r="E3" s="249"/>
      <c r="F3" s="249"/>
      <c r="G3" s="249"/>
      <c r="H3" s="249"/>
      <c r="I3" s="249"/>
      <c r="J3" s="249"/>
      <c r="K3" s="249"/>
      <c r="L3" s="249"/>
      <c r="M3" s="136"/>
    </row>
    <row r="4" spans="1:18" ht="21.95" customHeight="1">
      <c r="B4" s="146" t="s">
        <v>504</v>
      </c>
      <c r="C4" s="147"/>
      <c r="D4" s="247"/>
      <c r="E4" s="247"/>
      <c r="F4" s="247"/>
      <c r="G4" s="247"/>
      <c r="H4" s="247"/>
      <c r="I4" s="247"/>
      <c r="J4" s="247"/>
      <c r="K4" s="247"/>
      <c r="L4" s="247"/>
      <c r="M4" s="248"/>
    </row>
    <row r="5" spans="1:18" ht="21.95" customHeight="1">
      <c r="B5" s="256" t="s">
        <v>505</v>
      </c>
      <c r="C5" s="257"/>
      <c r="D5" s="257"/>
      <c r="E5" s="257"/>
      <c r="F5" s="257"/>
      <c r="G5" s="257"/>
      <c r="H5" s="257"/>
      <c r="I5" s="257"/>
      <c r="J5" s="257"/>
      <c r="K5" s="257"/>
      <c r="L5" s="258"/>
      <c r="M5" s="132"/>
      <c r="R5" s="60"/>
    </row>
    <row r="6" spans="1:18" ht="21.95" customHeight="1">
      <c r="B6" s="252" t="s">
        <v>508</v>
      </c>
      <c r="C6" s="253"/>
      <c r="D6" s="265"/>
      <c r="E6" s="266"/>
      <c r="F6" s="266"/>
      <c r="G6" s="266"/>
      <c r="H6" s="266"/>
      <c r="I6" s="266"/>
      <c r="J6" s="266"/>
      <c r="K6" s="266"/>
      <c r="L6" s="267"/>
      <c r="M6" s="132"/>
      <c r="R6" s="60"/>
    </row>
    <row r="7" spans="1:18" ht="21.95" customHeight="1">
      <c r="B7" s="269" t="s">
        <v>506</v>
      </c>
      <c r="C7" s="270"/>
      <c r="D7" s="268"/>
      <c r="E7" s="268"/>
      <c r="F7" s="268"/>
      <c r="G7" s="268"/>
      <c r="H7" s="268"/>
      <c r="I7" s="268"/>
      <c r="J7" s="268"/>
      <c r="K7" s="268"/>
      <c r="L7" s="268"/>
      <c r="M7" s="132"/>
      <c r="R7" s="60"/>
    </row>
    <row r="8" spans="1:18" ht="21.95" customHeight="1">
      <c r="B8" s="269" t="s">
        <v>507</v>
      </c>
      <c r="C8" s="270"/>
      <c r="D8" s="271"/>
      <c r="E8" s="272"/>
      <c r="F8" s="272"/>
      <c r="G8" s="272"/>
      <c r="H8" s="272"/>
      <c r="I8" s="272"/>
      <c r="J8" s="272"/>
      <c r="K8" s="272"/>
      <c r="L8" s="273"/>
      <c r="M8" s="132"/>
      <c r="P8" s="9"/>
      <c r="R8" s="60"/>
    </row>
    <row r="9" spans="1:18" ht="18.95" customHeight="1">
      <c r="B9" s="244" t="s">
        <v>509</v>
      </c>
      <c r="C9" s="245"/>
      <c r="D9" s="245"/>
      <c r="E9" s="245"/>
      <c r="F9" s="245"/>
      <c r="G9" s="245"/>
      <c r="H9" s="245"/>
      <c r="I9" s="245"/>
      <c r="J9" s="245"/>
      <c r="K9" s="245"/>
      <c r="L9" s="245"/>
      <c r="M9" s="246"/>
      <c r="P9" s="8"/>
      <c r="R9" s="60"/>
    </row>
    <row r="10" spans="1:18" ht="21.95" customHeight="1">
      <c r="B10" s="259" t="s">
        <v>510</v>
      </c>
      <c r="C10" s="260"/>
      <c r="D10" s="260"/>
      <c r="E10" s="261"/>
      <c r="F10" s="262" t="s">
        <v>30</v>
      </c>
      <c r="G10" s="263"/>
      <c r="H10" s="263"/>
      <c r="I10" s="263"/>
      <c r="J10" s="263"/>
      <c r="K10" s="263"/>
      <c r="L10" s="264"/>
      <c r="M10" s="28"/>
      <c r="P10" s="9"/>
    </row>
    <row r="11" spans="1:18" ht="16.5" customHeight="1" thickBot="1">
      <c r="A11" s="64"/>
      <c r="B11" s="244" t="s">
        <v>511</v>
      </c>
      <c r="C11" s="245"/>
      <c r="D11" s="245"/>
      <c r="E11" s="245"/>
      <c r="F11" s="245"/>
      <c r="G11" s="245"/>
      <c r="H11" s="245"/>
      <c r="I11" s="245"/>
      <c r="J11" s="245"/>
      <c r="K11" s="245"/>
      <c r="L11" s="245"/>
      <c r="M11" s="246"/>
      <c r="N11" s="64"/>
      <c r="O11" s="64"/>
      <c r="P11" s="126"/>
      <c r="Q11" s="64"/>
      <c r="R11" s="65"/>
    </row>
    <row r="12" spans="1:18" ht="35.450000000000003" customHeight="1">
      <c r="B12" s="148" t="s">
        <v>512</v>
      </c>
      <c r="C12" s="229" t="s">
        <v>236</v>
      </c>
      <c r="D12" s="230"/>
      <c r="E12" s="231"/>
      <c r="F12" s="61" t="s">
        <v>285</v>
      </c>
      <c r="G12" s="232" t="s">
        <v>236</v>
      </c>
      <c r="H12" s="233"/>
      <c r="I12" s="233"/>
      <c r="J12" s="233"/>
      <c r="K12" s="233"/>
      <c r="L12" s="234"/>
      <c r="M12" s="50"/>
      <c r="O12" t="str">
        <f>IF(C12="Select One","SELECTONE",IF(C12="All Star/Club","Allstar",IF(C12="School/CEGEP/ Collegiate/University","SCHOOL",IF(C12="Novice/Prep/Cheer Abilities","PREP",IF(C12="Stunt Group","STUNT",IF(C12="Individuals/Duos","INDIVIDUALS"))))))</f>
        <v>SELECTONE</v>
      </c>
    </row>
    <row r="13" spans="1:18" ht="9.9499999999999993" customHeight="1" thickBot="1">
      <c r="B13" s="69"/>
      <c r="C13" s="70"/>
      <c r="D13" s="70"/>
      <c r="E13" s="70"/>
      <c r="F13" s="70"/>
      <c r="G13" s="57"/>
      <c r="H13" s="58"/>
      <c r="I13" s="58"/>
      <c r="J13" s="58"/>
      <c r="K13" s="58"/>
      <c r="L13" s="58"/>
      <c r="M13" s="28"/>
    </row>
    <row r="14" spans="1:18" ht="21.95" customHeight="1" thickBot="1">
      <c r="B14" s="74"/>
      <c r="C14" s="283" t="s">
        <v>513</v>
      </c>
      <c r="D14" s="284"/>
      <c r="E14" s="250">
        <v>0</v>
      </c>
      <c r="F14" s="251"/>
      <c r="G14" s="70"/>
      <c r="H14" s="70"/>
      <c r="I14" s="276" t="s">
        <v>514</v>
      </c>
      <c r="J14" s="277"/>
      <c r="K14" s="137">
        <v>0</v>
      </c>
      <c r="L14" s="66"/>
      <c r="M14" s="28"/>
    </row>
    <row r="15" spans="1:18">
      <c r="B15" s="27"/>
      <c r="C15" s="1"/>
      <c r="D15" s="1"/>
      <c r="E15" s="1"/>
      <c r="F15" s="1"/>
      <c r="G15" s="1"/>
      <c r="H15" s="12"/>
      <c r="I15" s="12"/>
      <c r="J15" s="12"/>
      <c r="K15" s="12"/>
      <c r="L15" s="12"/>
      <c r="M15" s="28"/>
    </row>
    <row r="16" spans="1:18" ht="21" customHeight="1">
      <c r="B16" s="80" t="s">
        <v>515</v>
      </c>
      <c r="C16" s="63"/>
      <c r="D16" s="63"/>
      <c r="E16" s="63"/>
      <c r="F16" s="62"/>
      <c r="G16" s="62"/>
      <c r="H16" s="62"/>
      <c r="I16" s="62"/>
      <c r="J16" s="62"/>
      <c r="K16" s="62"/>
      <c r="L16" s="62"/>
      <c r="M16" s="28"/>
    </row>
    <row r="17" spans="2:13" ht="18" customHeight="1">
      <c r="B17" s="239" t="s">
        <v>516</v>
      </c>
      <c r="C17" s="240"/>
      <c r="D17" s="240"/>
      <c r="E17" s="240"/>
      <c r="F17" s="240"/>
      <c r="G17" s="240"/>
      <c r="H17" s="240"/>
      <c r="I17" s="240"/>
      <c r="J17" s="240"/>
      <c r="K17" s="240"/>
      <c r="L17" s="240"/>
      <c r="M17" s="71"/>
    </row>
    <row r="18" spans="2:13" ht="30" customHeight="1">
      <c r="B18" s="239" t="s">
        <v>517</v>
      </c>
      <c r="C18" s="282"/>
      <c r="D18" s="282"/>
      <c r="E18" s="282"/>
      <c r="F18" s="282"/>
      <c r="G18" s="282"/>
      <c r="H18" s="282"/>
      <c r="I18" s="282"/>
      <c r="J18" s="282"/>
      <c r="K18" s="282"/>
      <c r="L18" s="282"/>
      <c r="M18" s="71"/>
    </row>
    <row r="19" spans="2:13" ht="54" customHeight="1">
      <c r="B19" s="239" t="s">
        <v>518</v>
      </c>
      <c r="C19" s="282"/>
      <c r="D19" s="282"/>
      <c r="E19" s="282"/>
      <c r="F19" s="282"/>
      <c r="G19" s="282"/>
      <c r="H19" s="282"/>
      <c r="I19" s="282"/>
      <c r="J19" s="282"/>
      <c r="K19" s="282"/>
      <c r="L19" s="282"/>
      <c r="M19" s="71"/>
    </row>
    <row r="20" spans="2:13" ht="42" customHeight="1">
      <c r="B20" s="239" t="s">
        <v>519</v>
      </c>
      <c r="C20" s="282"/>
      <c r="D20" s="282"/>
      <c r="E20" s="282"/>
      <c r="F20" s="282"/>
      <c r="G20" s="282"/>
      <c r="H20" s="282"/>
      <c r="I20" s="282"/>
      <c r="J20" s="282"/>
      <c r="K20" s="282"/>
      <c r="L20" s="282"/>
      <c r="M20" s="71"/>
    </row>
    <row r="21" spans="2:13" ht="65.099999999999994" customHeight="1">
      <c r="B21" s="287" t="s">
        <v>520</v>
      </c>
      <c r="C21" s="282"/>
      <c r="D21" s="282"/>
      <c r="E21" s="282"/>
      <c r="F21" s="282"/>
      <c r="G21" s="282"/>
      <c r="H21" s="282"/>
      <c r="I21" s="282"/>
      <c r="J21" s="282"/>
      <c r="K21" s="282"/>
      <c r="L21" s="282"/>
      <c r="M21" s="71"/>
    </row>
    <row r="22" spans="2:13" ht="63" customHeight="1">
      <c r="B22" s="287" t="s">
        <v>521</v>
      </c>
      <c r="C22" s="282"/>
      <c r="D22" s="282"/>
      <c r="E22" s="282"/>
      <c r="F22" s="282"/>
      <c r="G22" s="282"/>
      <c r="H22" s="282"/>
      <c r="I22" s="282"/>
      <c r="J22" s="282"/>
      <c r="K22" s="282"/>
      <c r="L22" s="282"/>
      <c r="M22" s="71"/>
    </row>
    <row r="23" spans="2:13" ht="51.95" customHeight="1">
      <c r="B23" s="235" t="s">
        <v>522</v>
      </c>
      <c r="C23" s="282"/>
      <c r="D23" s="282"/>
      <c r="E23" s="282"/>
      <c r="F23" s="282"/>
      <c r="G23" s="282"/>
      <c r="H23" s="282"/>
      <c r="I23" s="282"/>
      <c r="J23" s="282"/>
      <c r="K23" s="282"/>
      <c r="L23" s="282"/>
      <c r="M23" s="71"/>
    </row>
    <row r="24" spans="2:13" ht="50.1" customHeight="1">
      <c r="B24" s="235" t="s">
        <v>523</v>
      </c>
      <c r="C24" s="282"/>
      <c r="D24" s="282"/>
      <c r="E24" s="282"/>
      <c r="F24" s="282"/>
      <c r="G24" s="282"/>
      <c r="H24" s="282"/>
      <c r="I24" s="282"/>
      <c r="J24" s="282"/>
      <c r="K24" s="282"/>
      <c r="L24" s="282"/>
      <c r="M24" s="28"/>
    </row>
    <row r="25" spans="2:13" ht="41.1" customHeight="1">
      <c r="B25" s="235" t="s">
        <v>524</v>
      </c>
      <c r="C25" s="236"/>
      <c r="D25" s="236"/>
      <c r="E25" s="236"/>
      <c r="F25" s="236"/>
      <c r="G25" s="236"/>
      <c r="H25" s="236"/>
      <c r="I25" s="236"/>
      <c r="J25" s="236"/>
      <c r="K25" s="236"/>
      <c r="L25" s="236"/>
      <c r="M25" s="28"/>
    </row>
    <row r="26" spans="2:13" ht="31.5" customHeight="1">
      <c r="B26" s="235" t="s">
        <v>525</v>
      </c>
      <c r="C26" s="236"/>
      <c r="D26" s="236"/>
      <c r="E26" s="236"/>
      <c r="F26" s="236"/>
      <c r="G26" s="236"/>
      <c r="H26" s="236"/>
      <c r="I26" s="236"/>
      <c r="J26" s="236"/>
      <c r="K26" s="236"/>
      <c r="L26" s="236"/>
      <c r="M26" s="28"/>
    </row>
    <row r="27" spans="2:13" ht="20.100000000000001" customHeight="1">
      <c r="B27" s="76"/>
      <c r="C27" s="75"/>
      <c r="D27" s="75"/>
      <c r="E27" s="75"/>
      <c r="F27" s="75"/>
      <c r="G27" s="75"/>
      <c r="H27" s="75"/>
      <c r="I27" s="75"/>
      <c r="J27" s="75"/>
      <c r="K27" s="75"/>
      <c r="L27" s="75"/>
      <c r="M27" s="28"/>
    </row>
    <row r="28" spans="2:13" ht="27.75" customHeight="1" thickBot="1">
      <c r="B28" s="278" t="s">
        <v>526</v>
      </c>
      <c r="C28" s="279"/>
      <c r="D28" s="280"/>
      <c r="E28" s="281"/>
      <c r="F28" s="281"/>
      <c r="G28" s="281"/>
      <c r="H28" s="281"/>
      <c r="I28" s="59"/>
      <c r="J28" s="149" t="s">
        <v>0</v>
      </c>
      <c r="K28" s="237"/>
      <c r="L28" s="237"/>
      <c r="M28" s="238"/>
    </row>
    <row r="29" spans="2:13" ht="21" customHeight="1" thickBot="1">
      <c r="B29" s="131"/>
      <c r="C29" s="41" t="s">
        <v>463</v>
      </c>
      <c r="D29" s="288"/>
      <c r="E29" s="288"/>
      <c r="F29" s="288"/>
      <c r="G29" s="288"/>
      <c r="H29" s="288"/>
      <c r="I29" s="59"/>
      <c r="J29" s="72"/>
      <c r="K29" s="79"/>
      <c r="L29" s="79"/>
      <c r="M29" s="133"/>
    </row>
    <row r="30" spans="2:13" ht="21" customHeight="1" thickBot="1">
      <c r="B30" s="285" t="s">
        <v>527</v>
      </c>
      <c r="C30" s="286"/>
      <c r="D30" s="286"/>
      <c r="E30" s="286"/>
      <c r="F30" s="286"/>
      <c r="G30" s="286"/>
      <c r="H30" s="286"/>
      <c r="I30" s="286"/>
      <c r="J30" s="286"/>
      <c r="K30" s="286"/>
      <c r="L30" s="286"/>
      <c r="M30" s="133"/>
    </row>
    <row r="31" spans="2:13" ht="15.75" thickBot="1">
      <c r="B31" s="274" t="s">
        <v>445</v>
      </c>
      <c r="C31" s="275"/>
      <c r="D31" s="24"/>
      <c r="E31" s="24"/>
      <c r="F31" s="24"/>
      <c r="G31" s="24"/>
      <c r="H31" s="24"/>
      <c r="I31" s="24"/>
      <c r="J31" s="24"/>
      <c r="K31" s="24"/>
      <c r="L31" s="24"/>
      <c r="M31" s="33"/>
    </row>
  </sheetData>
  <sheetProtection sheet="1" objects="1" scenarios="1" selectLockedCells="1"/>
  <dataConsolidate/>
  <mergeCells count="36">
    <mergeCell ref="D29:H29"/>
    <mergeCell ref="B30:L30"/>
    <mergeCell ref="B31:C31"/>
    <mergeCell ref="B23:L23"/>
    <mergeCell ref="B24:L24"/>
    <mergeCell ref="B25:L25"/>
    <mergeCell ref="B26:L26"/>
    <mergeCell ref="B28:D28"/>
    <mergeCell ref="E28:H28"/>
    <mergeCell ref="K28:M28"/>
    <mergeCell ref="B22:L22"/>
    <mergeCell ref="B11:M11"/>
    <mergeCell ref="C12:E12"/>
    <mergeCell ref="G12:L12"/>
    <mergeCell ref="C14:D14"/>
    <mergeCell ref="E14:F14"/>
    <mergeCell ref="I14:J14"/>
    <mergeCell ref="B17:L17"/>
    <mergeCell ref="B18:L18"/>
    <mergeCell ref="B19:L19"/>
    <mergeCell ref="B20:L20"/>
    <mergeCell ref="B21:L21"/>
    <mergeCell ref="B10:E10"/>
    <mergeCell ref="F10:L10"/>
    <mergeCell ref="B2:M2"/>
    <mergeCell ref="B3:C3"/>
    <mergeCell ref="D3:L3"/>
    <mergeCell ref="D4:M4"/>
    <mergeCell ref="B5:L5"/>
    <mergeCell ref="B6:C6"/>
    <mergeCell ref="D6:L6"/>
    <mergeCell ref="B7:C7"/>
    <mergeCell ref="D7:L7"/>
    <mergeCell ref="B8:C8"/>
    <mergeCell ref="D8:L8"/>
    <mergeCell ref="B9:M9"/>
  </mergeCells>
  <dataValidations count="6">
    <dataValidation type="date" allowBlank="1" showInputMessage="1" showErrorMessage="1" sqref="M28:M30 K28:L29" xr:uid="{2122083A-C383-B145-9EA3-6A9E15ACE0E4}">
      <formula1>44075</formula1>
      <formula2>44377</formula2>
    </dataValidation>
    <dataValidation type="list" allowBlank="1" showInputMessage="1" showErrorMessage="1" sqref="F16:L16" xr:uid="{654EF5FB-408A-3346-9236-66133AE7386B}">
      <formula1>"November 21/22 - CROWN CLASSIC,December 19/20 - JINGLE BLAST,February 27/28 - CRUSH CUP,March 22/23 – MARCH MASH-UP,May 1/2 Finale - ROAD TO THE RING"</formula1>
    </dataValidation>
    <dataValidation type="list" allowBlank="1" showInputMessage="1" showErrorMessage="1" promptTitle="Choose Event Date" prompt="Select One" sqref="F10:L10" xr:uid="{36824662-2274-3343-95E5-38FBA6AD5BC3}">
      <formula1>"November 21/22 - CROWN CLASSIC,December 19/20 - JINGLE BLAST,February 27/28 - CRUSH CUP,March 22/23 – MARCH MASH-UP,May 1/2 Finale - ROAD TO THE RING"</formula1>
    </dataValidation>
    <dataValidation type="list" allowBlank="1" showInputMessage="1" showErrorMessage="1" promptTitle="Division" prompt="Select ONE" sqref="G12:L12" xr:uid="{B66724FB-ED48-4144-A2E7-CFE851285611}">
      <formula1>INDIRECT(O12)</formula1>
    </dataValidation>
    <dataValidation type="list" allowBlank="1" showInputMessage="1" showErrorMessage="1" promptTitle="Team Type" prompt="Select ONE" sqref="C12:E12" xr:uid="{42223BB1-18C7-0F4F-ACE1-49F575F7AADC}">
      <formula1>"Select One,All Star/Club,School/CEGEP/ Collegiate/University,Novice/Prep/Cheer Abilities,Stunt Group,Individuals/Duos"</formula1>
    </dataValidation>
    <dataValidation type="list" allowBlank="1" showInputMessage="1" showErrorMessage="1" sqref="H13:L13" xr:uid="{35E8ECC1-B263-3D45-A171-FAE154D9C87E}">
      <formula1>INDIRECT(D13)</formula1>
    </dataValidation>
  </dataValidations>
  <pageMargins left="0.43307086614173201" right="0.43307086614173201" top="0.418110236220472" bottom="0.118110236220472" header="0" footer="0"/>
  <pageSetup scale="7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Divisions</vt:lpstr>
      <vt:lpstr>Program Registration</vt:lpstr>
      <vt:lpstr>Team 1 Information</vt:lpstr>
      <vt:lpstr>Team 2 Information</vt:lpstr>
      <vt:lpstr>Team 3 Information</vt:lpstr>
      <vt:lpstr>Team 4 Information</vt:lpstr>
      <vt:lpstr>Team 5 Information</vt:lpstr>
      <vt:lpstr>Team 6 Information</vt:lpstr>
      <vt:lpstr>Team 7 Information</vt:lpstr>
      <vt:lpstr>Team 8 Information</vt:lpstr>
      <vt:lpstr>Team 9 Information</vt:lpstr>
      <vt:lpstr>Team 10 Information</vt:lpstr>
      <vt:lpstr>ALLSTAR</vt:lpstr>
      <vt:lpstr>INDIVIDUALS</vt:lpstr>
      <vt:lpstr>NOVICE_PREP_CHEER_ABILITIES</vt:lpstr>
      <vt:lpstr>PREP</vt:lpstr>
      <vt:lpstr>'Program Registration'!Print_Area</vt:lpstr>
      <vt:lpstr>'Team 1 Information'!Print_Area</vt:lpstr>
      <vt:lpstr>'Team 10 Information'!Print_Area</vt:lpstr>
      <vt:lpstr>'Team 2 Information'!Print_Area</vt:lpstr>
      <vt:lpstr>'Team 3 Information'!Print_Area</vt:lpstr>
      <vt:lpstr>'Team 4 Information'!Print_Area</vt:lpstr>
      <vt:lpstr>'Team 5 Information'!Print_Area</vt:lpstr>
      <vt:lpstr>'Team 6 Information'!Print_Area</vt:lpstr>
      <vt:lpstr>'Team 7 Information'!Print_Area</vt:lpstr>
      <vt:lpstr>'Team 8 Information'!Print_Area</vt:lpstr>
      <vt:lpstr>'Team 9 Information'!Print_Area</vt:lpstr>
      <vt:lpstr>SCHOOL</vt:lpstr>
      <vt:lpstr>SCOLAIRE</vt:lpstr>
      <vt:lpstr>SELECTONE</vt:lpstr>
      <vt:lpstr>STUNT</vt:lpstr>
      <vt:lpstr>TaxRates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Céline</dc:creator>
  <cp:lastModifiedBy>Rabey, Ruth</cp:lastModifiedBy>
  <cp:lastPrinted>2020-09-02T19:08:31Z</cp:lastPrinted>
  <dcterms:created xsi:type="dcterms:W3CDTF">2015-09-07T18:34:26Z</dcterms:created>
  <dcterms:modified xsi:type="dcterms:W3CDTF">2020-09-18T00:51:20Z</dcterms:modified>
</cp:coreProperties>
</file>